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5760" yWindow="3552" windowWidth="14016" windowHeight="9828" activeTab="1"/>
  </bookViews>
  <sheets>
    <sheet name="例題28 逐次反応" sheetId="2" r:id="rId1"/>
    <sheet name="Stream report" sheetId="1" r:id="rId2"/>
  </sheets>
  <calcPr calcId="162913"/>
</workbook>
</file>

<file path=xl/calcChain.xml><?xml version="1.0" encoding="utf-8"?>
<calcChain xmlns="http://schemas.openxmlformats.org/spreadsheetml/2006/main">
  <c r="AC6" i="2" l="1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5" i="2"/>
  <c r="T5" i="2" l="1"/>
  <c r="T7" i="2"/>
  <c r="T13" i="2"/>
  <c r="T6" i="2"/>
  <c r="T8" i="2"/>
  <c r="T9" i="2"/>
  <c r="T10" i="2"/>
  <c r="T11" i="2"/>
  <c r="T12" i="2"/>
  <c r="T14" i="2"/>
  <c r="T15" i="2"/>
  <c r="T16" i="2"/>
  <c r="T17" i="2"/>
  <c r="T18" i="2"/>
  <c r="T19" i="2"/>
  <c r="T20" i="2"/>
  <c r="T21" i="2"/>
  <c r="T22" i="2"/>
  <c r="T23" i="2"/>
  <c r="T24" i="2"/>
  <c r="T25" i="2"/>
  <c r="H33" i="2"/>
  <c r="H34" i="2"/>
  <c r="H35" i="2"/>
  <c r="H36" i="2"/>
  <c r="H37" i="2"/>
  <c r="H38" i="2"/>
  <c r="H39" i="2"/>
  <c r="D5" i="2"/>
  <c r="C5" i="2"/>
  <c r="O52" i="2" l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12" i="2"/>
  <c r="M52" i="2"/>
  <c r="N5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12" i="2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12" i="2"/>
  <c r="B5" i="2"/>
</calcChain>
</file>

<file path=xl/comments1.xml><?xml version="1.0" encoding="utf-8"?>
<comments xmlns="http://schemas.openxmlformats.org/spreadsheetml/2006/main">
  <authors>
    <author>aito</author>
  </authors>
  <commentList>
    <comment ref="B5" authorId="0" shapeId="0">
      <text>
        <r>
          <rPr>
            <sz val="10"/>
            <color indexed="81"/>
            <rFont val="ＭＳ Ｐゴシック"/>
            <family val="3"/>
            <charset val="128"/>
          </rPr>
          <t>=-G2*B3</t>
        </r>
      </text>
    </comment>
    <comment ref="C5" authorId="0" shapeId="0">
      <text>
        <r>
          <rPr>
            <sz val="10"/>
            <color indexed="81"/>
            <rFont val="ＭＳ Ｐゴシック"/>
            <family val="3"/>
            <charset val="128"/>
          </rPr>
          <t>=G2*B3-G3*C3</t>
        </r>
      </text>
    </comment>
    <comment ref="D5" authorId="0" shapeId="0">
      <text>
        <r>
          <rPr>
            <sz val="10"/>
            <color indexed="81"/>
            <rFont val="ＭＳ Ｐゴシック"/>
            <family val="3"/>
            <charset val="128"/>
          </rPr>
          <t>=G3*C3</t>
        </r>
      </text>
    </comment>
  </commentList>
</comments>
</file>

<file path=xl/sharedStrings.xml><?xml version="1.0" encoding="utf-8"?>
<sst xmlns="http://schemas.openxmlformats.org/spreadsheetml/2006/main" count="59" uniqueCount="55">
  <si>
    <t>b]</t>
    <phoneticPr fontId="2"/>
  </si>
  <si>
    <t>微分方程式数</t>
    <rPh sb="0" eb="2">
      <t>ビブン</t>
    </rPh>
    <rPh sb="2" eb="5">
      <t>ホウテイシキ</t>
    </rPh>
    <rPh sb="5" eb="6">
      <t>スウ</t>
    </rPh>
    <phoneticPr fontId="2"/>
  </si>
  <si>
    <t>定数</t>
    <rPh sb="0" eb="2">
      <t>テイスウ</t>
    </rPh>
    <phoneticPr fontId="2"/>
  </si>
  <si>
    <t>←初期値入力</t>
    <rPh sb="1" eb="4">
      <t>ショキチ</t>
    </rPh>
    <rPh sb="4" eb="6">
      <t>ニュウリョク</t>
    </rPh>
    <phoneticPr fontId="2"/>
  </si>
  <si>
    <t>微分方程式→</t>
    <rPh sb="0" eb="2">
      <t>ビブン</t>
    </rPh>
    <rPh sb="2" eb="5">
      <t>ホウテイシキ</t>
    </rPh>
    <phoneticPr fontId="2"/>
  </si>
  <si>
    <t>計算結果</t>
    <rPh sb="0" eb="2">
      <t>ケイサン</t>
    </rPh>
    <rPh sb="2" eb="4">
      <t>ケッカ</t>
    </rPh>
    <phoneticPr fontId="2"/>
  </si>
  <si>
    <t>k1=</t>
    <phoneticPr fontId="2"/>
  </si>
  <si>
    <t>k2=</t>
    <phoneticPr fontId="2"/>
  </si>
  <si>
    <t>t=</t>
    <phoneticPr fontId="2"/>
  </si>
  <si>
    <t>積分区間t=[a,</t>
    <rPh sb="0" eb="2">
      <t>セキブン</t>
    </rPh>
    <rPh sb="2" eb="4">
      <t>クカン</t>
    </rPh>
    <phoneticPr fontId="2"/>
  </si>
  <si>
    <t>cA=</t>
    <phoneticPr fontId="2"/>
  </si>
  <si>
    <t>cA'=</t>
    <phoneticPr fontId="2"/>
  </si>
  <si>
    <t>cA</t>
    <phoneticPr fontId="2"/>
  </si>
  <si>
    <t>cR</t>
    <phoneticPr fontId="2"/>
  </si>
  <si>
    <t>cS</t>
    <phoneticPr fontId="2"/>
  </si>
  <si>
    <t>積分刻み幅Δt</t>
    <rPh sb="0" eb="2">
      <t>セキブン</t>
    </rPh>
    <rPh sb="2" eb="3">
      <t>キザ</t>
    </rPh>
    <rPh sb="4" eb="5">
      <t>ハバ</t>
    </rPh>
    <phoneticPr fontId="2"/>
  </si>
  <si>
    <t>t [s]</t>
    <phoneticPr fontId="2"/>
  </si>
  <si>
    <t>cA [mol/m3]</t>
    <phoneticPr fontId="2"/>
  </si>
  <si>
    <t>cR</t>
    <phoneticPr fontId="2"/>
  </si>
  <si>
    <t>V</t>
    <phoneticPr fontId="2"/>
  </si>
  <si>
    <t>t=V/F</t>
    <phoneticPr fontId="2"/>
  </si>
  <si>
    <t>Water</t>
    <phoneticPr fontId="2"/>
  </si>
  <si>
    <t>mol/s</t>
    <phoneticPr fontId="2"/>
  </si>
  <si>
    <t>mol/m3</t>
    <phoneticPr fontId="2"/>
  </si>
  <si>
    <t>cA</t>
    <phoneticPr fontId="2"/>
  </si>
  <si>
    <t>c</t>
    <phoneticPr fontId="2"/>
  </si>
  <si>
    <t>mol/s</t>
    <phoneticPr fontId="2"/>
  </si>
  <si>
    <t>Ethylene glycol</t>
    <phoneticPr fontId="2"/>
  </si>
  <si>
    <t xml:space="preserve">Diethylene glycol </t>
    <phoneticPr fontId="2"/>
  </si>
  <si>
    <t>Ethylene oxide</t>
    <phoneticPr fontId="2"/>
  </si>
  <si>
    <t>Total</t>
    <phoneticPr fontId="2"/>
  </si>
  <si>
    <t>A</t>
    <phoneticPr fontId="2"/>
  </si>
  <si>
    <t>R</t>
    <phoneticPr fontId="2"/>
  </si>
  <si>
    <t>S</t>
    <phoneticPr fontId="2"/>
  </si>
  <si>
    <t>mol/m3</t>
    <phoneticPr fontId="2"/>
  </si>
  <si>
    <t>cS</t>
    <phoneticPr fontId="2"/>
  </si>
  <si>
    <t>mol/s</t>
    <phoneticPr fontId="2"/>
  </si>
  <si>
    <t>&lt;COCO_28_RxnEG_BR.fsd&gt;</t>
    <phoneticPr fontId="2"/>
  </si>
  <si>
    <t>cB=</t>
    <phoneticPr fontId="2"/>
  </si>
  <si>
    <t>cC=</t>
    <phoneticPr fontId="2"/>
  </si>
  <si>
    <t>cB'=</t>
    <phoneticPr fontId="2"/>
  </si>
  <si>
    <t>cC'=</t>
    <phoneticPr fontId="2"/>
  </si>
  <si>
    <t>cB [mol/m3]</t>
    <phoneticPr fontId="2"/>
  </si>
  <si>
    <t>cC [mol/m3]</t>
    <phoneticPr fontId="2"/>
  </si>
  <si>
    <t>cA+cB+cC</t>
    <phoneticPr fontId="2"/>
  </si>
  <si>
    <t>Stream</t>
  </si>
  <si>
    <t>Feed</t>
  </si>
  <si>
    <t>Products</t>
  </si>
  <si>
    <t>Pressure / [kPa]</t>
  </si>
  <si>
    <t>Temperature / [°C]</t>
  </si>
  <si>
    <t>Flow rate / [mol / s]</t>
  </si>
  <si>
    <t>Flow Ethylene oxide / [mol / s]</t>
  </si>
  <si>
    <t>Flow Ethylene glycol / [mol / s]</t>
  </si>
  <si>
    <t>Flow Water / [mol / s]</t>
  </si>
  <si>
    <t>Flow Diethylene glycol / [mol / 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</si>
</sst>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 "/>
    <numFmt numFmtId="177" formatCode="0.00_);[Red]\(0.00\)"/>
    <numFmt numFmtId="178" formatCode="0_);[Red]\(0\)"/>
    <numFmt numFmtId="179" formatCode="0.000_);[Red]\(0.000\)"/>
    <numFmt numFmtId="180" formatCode="0_ "/>
    <numFmt numFmtId="181" formatCode="0.0000000_);[Red]\(0.0000000\)"/>
    <numFmt numFmtId="182" formatCode="0.0000_ "/>
    <numFmt numFmtId="183" formatCode="0.0000000_ "/>
    <numFmt numFmtId="184" formatCode="0.0_ "/>
    <numFmt numFmtId="185" formatCode="0.??"/>
  </numFmts>
  <fonts count="10" x14ac:knownFonts="1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">
    <xf numFmtId="0" fontId="0" fillId="0" borderId="0" xfId="0">
      <alignment vertical="center"/>
    </xf>
    <xf numFmtId="0" fontId="3" fillId="0" borderId="0" xfId="2" applyFont="1"/>
    <xf numFmtId="0" fontId="4" fillId="0" borderId="0" xfId="2" applyFont="1"/>
    <xf numFmtId="176" fontId="3" fillId="0" borderId="0" xfId="2" applyNumberFormat="1" applyFont="1"/>
    <xf numFmtId="177" fontId="3" fillId="0" borderId="0" xfId="2" applyNumberFormat="1" applyFont="1"/>
    <xf numFmtId="177" fontId="3" fillId="0" borderId="0" xfId="2" applyNumberFormat="1" applyFont="1" applyAlignment="1">
      <alignment horizontal="right"/>
    </xf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/>
    <xf numFmtId="178" fontId="3" fillId="0" borderId="0" xfId="2" applyNumberFormat="1" applyFont="1"/>
    <xf numFmtId="0" fontId="3" fillId="0" borderId="0" xfId="2" applyFont="1" applyAlignment="1">
      <alignment horizontal="right"/>
    </xf>
    <xf numFmtId="11" fontId="3" fillId="0" borderId="0" xfId="2" applyNumberFormat="1" applyFont="1"/>
    <xf numFmtId="11" fontId="3" fillId="0" borderId="7" xfId="2" applyNumberFormat="1" applyFont="1" applyBorder="1"/>
    <xf numFmtId="0" fontId="3" fillId="0" borderId="0" xfId="2" applyNumberFormat="1" applyFont="1"/>
    <xf numFmtId="11" fontId="3" fillId="0" borderId="4" xfId="2" applyNumberFormat="1" applyFont="1" applyBorder="1"/>
    <xf numFmtId="177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180" fontId="3" fillId="0" borderId="0" xfId="2" applyNumberFormat="1" applyFont="1"/>
    <xf numFmtId="179" fontId="3" fillId="0" borderId="0" xfId="2" applyNumberFormat="1" applyFont="1"/>
    <xf numFmtId="0" fontId="3" fillId="0" borderId="0" xfId="2" applyFont="1" applyBorder="1"/>
    <xf numFmtId="181" fontId="3" fillId="0" borderId="0" xfId="2" applyNumberFormat="1" applyFont="1"/>
    <xf numFmtId="181" fontId="3" fillId="0" borderId="5" xfId="2" applyNumberFormat="1" applyFont="1" applyBorder="1"/>
    <xf numFmtId="0" fontId="6" fillId="0" borderId="0" xfId="1" applyFont="1" applyAlignment="1" applyProtection="1"/>
    <xf numFmtId="182" fontId="3" fillId="0" borderId="0" xfId="2" applyNumberFormat="1" applyFont="1"/>
    <xf numFmtId="183" fontId="3" fillId="0" borderId="0" xfId="2" applyNumberFormat="1" applyFont="1"/>
    <xf numFmtId="184" fontId="3" fillId="0" borderId="7" xfId="2" applyNumberFormat="1" applyFont="1" applyBorder="1"/>
    <xf numFmtId="184" fontId="3" fillId="0" borderId="4" xfId="2" applyNumberFormat="1" applyFont="1" applyBorder="1"/>
    <xf numFmtId="184" fontId="3" fillId="0" borderId="0" xfId="2" applyNumberFormat="1" applyFont="1"/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185" fontId="8" fillId="0" borderId="8" xfId="0" applyNumberFormat="1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185" fontId="8" fillId="0" borderId="13" xfId="0" applyNumberFormat="1" applyFont="1" applyBorder="1">
      <alignment vertical="center"/>
    </xf>
    <xf numFmtId="11" fontId="8" fillId="0" borderId="13" xfId="0" applyNumberFormat="1" applyFont="1" applyBorder="1">
      <alignment vertical="center"/>
    </xf>
    <xf numFmtId="0" fontId="8" fillId="0" borderId="14" xfId="0" applyFont="1" applyBorder="1">
      <alignment vertical="center"/>
    </xf>
    <xf numFmtId="185" fontId="8" fillId="0" borderId="15" xfId="0" applyNumberFormat="1" applyFont="1" applyBorder="1">
      <alignment vertical="center"/>
    </xf>
    <xf numFmtId="185" fontId="8" fillId="0" borderId="16" xfId="0" applyNumberFormat="1" applyFont="1" applyBorder="1">
      <alignment vertical="center"/>
    </xf>
  </cellXfs>
  <cellStyles count="3">
    <cellStyle name="ハイパーリンク" xfId="1" builtinId="8"/>
    <cellStyle name="標準" xfId="0" builtinId="0"/>
    <cellStyle name="標準_memb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65082645748109"/>
          <c:y val="8.226956078235495E-2"/>
          <c:w val="0.80596812465744061"/>
          <c:h val="0.72099829706295138"/>
        </c:manualLayout>
      </c:layout>
      <c:scatterChart>
        <c:scatterStyle val="lineMarker"/>
        <c:varyColors val="0"/>
        <c:ser>
          <c:idx val="0"/>
          <c:order val="0"/>
          <c:tx>
            <c:v>CA</c:v>
          </c:tx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'例題28 逐次反応'!$A$12:$A$52</c:f>
              <c:numCache>
                <c:formatCode>0_);[Red]\(0\)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</c:numCache>
            </c:numRef>
          </c:xVal>
          <c:yVal>
            <c:numRef>
              <c:f>'例題28 逐次反応'!$B$12:$B$52</c:f>
              <c:numCache>
                <c:formatCode>0.0_ </c:formatCode>
                <c:ptCount val="41"/>
                <c:pt idx="0">
                  <c:v>917.3</c:v>
                </c:pt>
                <c:pt idx="1">
                  <c:v>503.96461999999997</c:v>
                </c:pt>
                <c:pt idx="2">
                  <c:v>276.87816222799995</c:v>
                </c:pt>
                <c:pt idx="3">
                  <c:v>152.11686232806318</c:v>
                </c:pt>
                <c:pt idx="4">
                  <c:v>83.573004163037908</c:v>
                </c:pt>
                <c:pt idx="5">
                  <c:v>45.915008487173026</c:v>
                </c:pt>
                <c:pt idx="6">
                  <c:v>25.22570566285286</c:v>
                </c:pt>
                <c:pt idx="7">
                  <c:v>13.859002691171362</c:v>
                </c:pt>
                <c:pt idx="8">
                  <c:v>7.6141360785295449</c:v>
                </c:pt>
                <c:pt idx="9">
                  <c:v>4.1832063615441317</c:v>
                </c:pt>
                <c:pt idx="10">
                  <c:v>2.2982535750323461</c:v>
                </c:pt>
                <c:pt idx="11">
                  <c:v>1.2626605141227709</c:v>
                </c:pt>
                <c:pt idx="12">
                  <c:v>0.6937056864590504</c:v>
                </c:pt>
                <c:pt idx="13">
                  <c:v>0.38112190414060226</c:v>
                </c:pt>
                <c:pt idx="14">
                  <c:v>0.20938837413484687</c:v>
                </c:pt>
                <c:pt idx="15">
                  <c:v>0.11503797274968487</c:v>
                </c:pt>
                <c:pt idx="16">
                  <c:v>6.3201862228676881E-2</c:v>
                </c:pt>
                <c:pt idx="17">
                  <c:v>3.4723103108435072E-2</c:v>
                </c:pt>
                <c:pt idx="18">
                  <c:v>1.9076872847774231E-2</c:v>
                </c:pt>
                <c:pt idx="19">
                  <c:v>1.0480833942567163E-2</c:v>
                </c:pt>
                <c:pt idx="20">
                  <c:v>5.7581701680463988E-3</c:v>
                </c:pt>
                <c:pt idx="21">
                  <c:v>3.1635386903246915E-3</c:v>
                </c:pt>
                <c:pt idx="22">
                  <c:v>1.7380481564643854E-3</c:v>
                </c:pt>
                <c:pt idx="23">
                  <c:v>9.5488365716153332E-4</c:v>
                </c:pt>
                <c:pt idx="24">
                  <c:v>5.2461308124454641E-4</c:v>
                </c:pt>
                <c:pt idx="25">
                  <c:v>2.8822242683575379E-4</c:v>
                </c:pt>
                <c:pt idx="26">
                  <c:v>1.5834940130356312E-4</c:v>
                </c:pt>
                <c:pt idx="27">
                  <c:v>8.6997161076177577E-5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DC-4628-9465-23A0EAF20121}"/>
            </c:ext>
          </c:extLst>
        </c:ser>
        <c:ser>
          <c:idx val="1"/>
          <c:order val="1"/>
          <c:spPr>
            <a:ln w="63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'例題28 逐次反応'!$A$12:$A$39</c:f>
              <c:numCache>
                <c:formatCode>0_);[Red]\(0\)</c:formatCode>
                <c:ptCount val="28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</c:numCache>
            </c:numRef>
          </c:xVal>
          <c:yVal>
            <c:numRef>
              <c:f>'例題28 逐次反応'!$C$12:$C$39</c:f>
              <c:numCache>
                <c:formatCode>0.0_ </c:formatCode>
                <c:ptCount val="28"/>
                <c:pt idx="0">
                  <c:v>0</c:v>
                </c:pt>
                <c:pt idx="1">
                  <c:v>365.62968855468745</c:v>
                </c:pt>
                <c:pt idx="2">
                  <c:v>492.83988043904549</c:v>
                </c:pt>
                <c:pt idx="3">
                  <c:v>503.90471686960416</c:v>
                </c:pt>
                <c:pt idx="4">
                  <c:v>463.01119380981498</c:v>
                </c:pt>
                <c:pt idx="5">
                  <c:v>403.03573634207061</c:v>
                </c:pt>
                <c:pt idx="6">
                  <c:v>340.13385608544422</c:v>
                </c:pt>
                <c:pt idx="7">
                  <c:v>281.6587745050233</c:v>
                </c:pt>
                <c:pt idx="8">
                  <c:v>230.43451035794774</c:v>
                </c:pt>
                <c:pt idx="9">
                  <c:v>187.04170506862823</c:v>
                </c:pt>
                <c:pt idx="10">
                  <c:v>151.02409952039392</c:v>
                </c:pt>
                <c:pt idx="11">
                  <c:v>121.51196087368351</c:v>
                </c:pt>
                <c:pt idx="12">
                  <c:v>97.533122330629254</c:v>
                </c:pt>
                <c:pt idx="13">
                  <c:v>78.158738188492435</c:v>
                </c:pt>
                <c:pt idx="14">
                  <c:v>62.563294682774483</c:v>
                </c:pt>
                <c:pt idx="15">
                  <c:v>50.041556039911249</c:v>
                </c:pt>
                <c:pt idx="16">
                  <c:v>40.005079216779066</c:v>
                </c:pt>
                <c:pt idx="17">
                  <c:v>31.970081687457252</c:v>
                </c:pt>
                <c:pt idx="18">
                  <c:v>25.542617189465403</c:v>
                </c:pt>
                <c:pt idx="19">
                  <c:v>20.403916294213705</c:v>
                </c:pt>
                <c:pt idx="20">
                  <c:v>16.297130165424317</c:v>
                </c:pt>
                <c:pt idx="21">
                  <c:v>13.015893394280335</c:v>
                </c:pt>
                <c:pt idx="22">
                  <c:v>10.394723217139875</c:v>
                </c:pt>
                <c:pt idx="23">
                  <c:v>8.3010959892582701</c:v>
                </c:pt>
                <c:pt idx="24">
                  <c:v>6.6289788323162098</c:v>
                </c:pt>
                <c:pt idx="25">
                  <c:v>5.293586916514128</c:v>
                </c:pt>
                <c:pt idx="26">
                  <c:v>4.2271544056012926</c:v>
                </c:pt>
                <c:pt idx="27">
                  <c:v>3.3755340444105775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DC-4628-9465-23A0EAF20121}"/>
            </c:ext>
          </c:extLst>
        </c:ser>
        <c:ser>
          <c:idx val="2"/>
          <c:order val="2"/>
          <c:tx>
            <c:v>CS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'例題28 逐次反応'!$A$12:$A$52</c:f>
              <c:numCache>
                <c:formatCode>0_);[Red]\(0\)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</c:numCache>
            </c:numRef>
          </c:xVal>
          <c:yVal>
            <c:numRef>
              <c:f>'例題28 逐次反応'!$D$12:$D$52</c:f>
              <c:numCache>
                <c:formatCode>0.0_ </c:formatCode>
                <c:ptCount val="41"/>
                <c:pt idx="0">
                  <c:v>0</c:v>
                </c:pt>
                <c:pt idx="1">
                  <c:v>47.705691445312489</c:v>
                </c:pt>
                <c:pt idx="2">
                  <c:v>147.58195733295443</c:v>
                </c:pt>
                <c:pt idx="3">
                  <c:v>261.27842080233256</c:v>
                </c:pt>
                <c:pt idx="4">
                  <c:v>370.71580202714705</c:v>
                </c:pt>
                <c:pt idx="5">
                  <c:v>468.34925517075629</c:v>
                </c:pt>
                <c:pt idx="6">
                  <c:v>551.94043825170286</c:v>
                </c:pt>
                <c:pt idx="7">
                  <c:v>621.78222280380533</c:v>
                </c:pt>
                <c:pt idx="8">
                  <c:v>679.25135356352268</c:v>
                </c:pt>
                <c:pt idx="9">
                  <c:v>726.07508856982759</c:v>
                </c:pt>
                <c:pt idx="10">
                  <c:v>763.9776469045737</c:v>
                </c:pt>
                <c:pt idx="11">
                  <c:v>794.52537861219366</c:v>
                </c:pt>
                <c:pt idx="12">
                  <c:v>819.07317198291162</c:v>
                </c:pt>
                <c:pt idx="13">
                  <c:v>838.76013990736692</c:v>
                </c:pt>
                <c:pt idx="14">
                  <c:v>854.52731694309068</c:v>
                </c:pt>
                <c:pt idx="15">
                  <c:v>867.14340598733907</c:v>
                </c:pt>
                <c:pt idx="16">
                  <c:v>877.23171892099231</c:v>
                </c:pt>
                <c:pt idx="17">
                  <c:v>885.29519520943438</c:v>
                </c:pt>
                <c:pt idx="18">
                  <c:v>891.73830593768685</c:v>
                </c:pt>
                <c:pt idx="19">
                  <c:v>896.88560287184373</c:v>
                </c:pt>
                <c:pt idx="20">
                  <c:v>900.99711166440761</c:v>
                </c:pt>
                <c:pt idx="21">
                  <c:v>904.28094306702928</c:v>
                </c:pt>
                <c:pt idx="22">
                  <c:v>906.9035387347036</c:v>
                </c:pt>
                <c:pt idx="23">
                  <c:v>908.99794912708455</c:v>
                </c:pt>
                <c:pt idx="24">
                  <c:v>910.67049655460255</c:v>
                </c:pt>
                <c:pt idx="25">
                  <c:v>912.00612486105899</c:v>
                </c:pt>
                <c:pt idx="26">
                  <c:v>913.07268724499738</c:v>
                </c:pt>
                <c:pt idx="27">
                  <c:v>913.92437895842829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DC-4628-9465-23A0EAF20121}"/>
            </c:ext>
          </c:extLst>
        </c:ser>
        <c:ser>
          <c:idx val="3"/>
          <c:order val="3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'例題28 逐次反応'!$T$5:$T$25</c:f>
              <c:numCache>
                <c:formatCode>0.0_ </c:formatCode>
                <c:ptCount val="21"/>
                <c:pt idx="0">
                  <c:v>0</c:v>
                </c:pt>
                <c:pt idx="1">
                  <c:v>18.348623853211009</c:v>
                </c:pt>
                <c:pt idx="2">
                  <c:v>36.697247706422019</c:v>
                </c:pt>
                <c:pt idx="3">
                  <c:v>55.045871559633028</c:v>
                </c:pt>
                <c:pt idx="4">
                  <c:v>73.394495412844037</c:v>
                </c:pt>
                <c:pt idx="5">
                  <c:v>91.743119266055047</c:v>
                </c:pt>
                <c:pt idx="6">
                  <c:v>110.09174311926606</c:v>
                </c:pt>
                <c:pt idx="7">
                  <c:v>128.44036697247705</c:v>
                </c:pt>
                <c:pt idx="8">
                  <c:v>146.78899082568807</c:v>
                </c:pt>
                <c:pt idx="9">
                  <c:v>165.1376146788991</c:v>
                </c:pt>
                <c:pt idx="10">
                  <c:v>183.48623853211009</c:v>
                </c:pt>
                <c:pt idx="11">
                  <c:v>201.83486238532112</c:v>
                </c:pt>
                <c:pt idx="12">
                  <c:v>220.18348623853211</c:v>
                </c:pt>
                <c:pt idx="13">
                  <c:v>238.53211009174314</c:v>
                </c:pt>
                <c:pt idx="14">
                  <c:v>256.8807339449541</c:v>
                </c:pt>
                <c:pt idx="15">
                  <c:v>275.22935779816515</c:v>
                </c:pt>
                <c:pt idx="16">
                  <c:v>293.57798165137615</c:v>
                </c:pt>
                <c:pt idx="17">
                  <c:v>311.92660550458714</c:v>
                </c:pt>
                <c:pt idx="18">
                  <c:v>330.2752293577982</c:v>
                </c:pt>
                <c:pt idx="19">
                  <c:v>348.62385321100913</c:v>
                </c:pt>
                <c:pt idx="20">
                  <c:v>366.97247706422019</c:v>
                </c:pt>
              </c:numCache>
            </c:numRef>
          </c:xVal>
          <c:yVal>
            <c:numRef>
              <c:f>'例題28 逐次反応'!$AB$5:$AB$25</c:f>
              <c:numCache>
                <c:formatCode>0.0_ </c:formatCode>
                <c:ptCount val="21"/>
                <c:pt idx="0">
                  <c:v>0</c:v>
                </c:pt>
                <c:pt idx="1">
                  <c:v>414.22404439802335</c:v>
                </c:pt>
                <c:pt idx="2">
                  <c:v>514.63004571413842</c:v>
                </c:pt>
                <c:pt idx="3">
                  <c:v>485.80251127244367</c:v>
                </c:pt>
                <c:pt idx="4">
                  <c:v>413.36480609795143</c:v>
                </c:pt>
                <c:pt idx="5">
                  <c:v>334.34958073834161</c:v>
                </c:pt>
                <c:pt idx="6">
                  <c:v>263.06217970954458</c:v>
                </c:pt>
                <c:pt idx="7">
                  <c:v>203.69237344084692</c:v>
                </c:pt>
                <c:pt idx="8">
                  <c:v>156.21837847793643</c:v>
                </c:pt>
                <c:pt idx="9">
                  <c:v>119.10982504984374</c:v>
                </c:pt>
                <c:pt idx="10">
                  <c:v>90.48667810485675</c:v>
                </c:pt>
                <c:pt idx="11">
                  <c:v>68.59115171370307</c:v>
                </c:pt>
                <c:pt idx="12">
                  <c:v>51.918729499079781</c:v>
                </c:pt>
                <c:pt idx="13">
                  <c:v>39.259468660437669</c:v>
                </c:pt>
                <c:pt idx="14">
                  <c:v>29.675292513033714</c:v>
                </c:pt>
                <c:pt idx="15">
                  <c:v>22.426641564112671</c:v>
                </c:pt>
                <c:pt idx="16">
                  <c:v>16.940845441544653</c:v>
                </c:pt>
                <c:pt idx="17">
                  <c:v>12.792286454289545</c:v>
                </c:pt>
                <c:pt idx="18">
                  <c:v>9.6629100996924446</c:v>
                </c:pt>
                <c:pt idx="19">
                  <c:v>7.2998812862593754</c:v>
                </c:pt>
                <c:pt idx="20">
                  <c:v>5.5121835852710692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15-49F2-854C-825AC89920A6}"/>
            </c:ext>
          </c:extLst>
        </c:ser>
        <c:ser>
          <c:idx val="4"/>
          <c:order val="4"/>
          <c:tx>
            <c:strRef>
              <c:f>'例題28 逐次反応'!$T$5:$T$25</c:f>
              <c:strCache>
                <c:ptCount val="21"/>
                <c:pt idx="0">
                  <c:v>0.0 </c:v>
                </c:pt>
                <c:pt idx="1">
                  <c:v>18.3 </c:v>
                </c:pt>
                <c:pt idx="2">
                  <c:v>36.7 </c:v>
                </c:pt>
                <c:pt idx="3">
                  <c:v>55.0 </c:v>
                </c:pt>
                <c:pt idx="4">
                  <c:v>73.4 </c:v>
                </c:pt>
                <c:pt idx="5">
                  <c:v>91.7 </c:v>
                </c:pt>
                <c:pt idx="6">
                  <c:v>110.1 </c:v>
                </c:pt>
                <c:pt idx="7">
                  <c:v>128.4 </c:v>
                </c:pt>
                <c:pt idx="8">
                  <c:v>146.8 </c:v>
                </c:pt>
                <c:pt idx="9">
                  <c:v>165.1 </c:v>
                </c:pt>
                <c:pt idx="10">
                  <c:v>183.5 </c:v>
                </c:pt>
                <c:pt idx="11">
                  <c:v>201.8 </c:v>
                </c:pt>
                <c:pt idx="12">
                  <c:v>220.2 </c:v>
                </c:pt>
                <c:pt idx="13">
                  <c:v>238.5 </c:v>
                </c:pt>
                <c:pt idx="14">
                  <c:v>256.9 </c:v>
                </c:pt>
                <c:pt idx="15">
                  <c:v>275.2 </c:v>
                </c:pt>
                <c:pt idx="16">
                  <c:v>293.6 </c:v>
                </c:pt>
                <c:pt idx="17">
                  <c:v>311.9 </c:v>
                </c:pt>
                <c:pt idx="18">
                  <c:v>330.3 </c:v>
                </c:pt>
                <c:pt idx="19">
                  <c:v>348.6 </c:v>
                </c:pt>
                <c:pt idx="20">
                  <c:v>367.0 </c:v>
                </c:pt>
              </c:strCache>
            </c:strRef>
          </c:tx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'例題28 逐次反応'!$T$5:$T$25</c:f>
              <c:numCache>
                <c:formatCode>0.0_ </c:formatCode>
                <c:ptCount val="21"/>
                <c:pt idx="0">
                  <c:v>0</c:v>
                </c:pt>
                <c:pt idx="1">
                  <c:v>18.348623853211009</c:v>
                </c:pt>
                <c:pt idx="2">
                  <c:v>36.697247706422019</c:v>
                </c:pt>
                <c:pt idx="3">
                  <c:v>55.045871559633028</c:v>
                </c:pt>
                <c:pt idx="4">
                  <c:v>73.394495412844037</c:v>
                </c:pt>
                <c:pt idx="5">
                  <c:v>91.743119266055047</c:v>
                </c:pt>
                <c:pt idx="6">
                  <c:v>110.09174311926606</c:v>
                </c:pt>
                <c:pt idx="7">
                  <c:v>128.44036697247705</c:v>
                </c:pt>
                <c:pt idx="8">
                  <c:v>146.78899082568807</c:v>
                </c:pt>
                <c:pt idx="9">
                  <c:v>165.1376146788991</c:v>
                </c:pt>
                <c:pt idx="10">
                  <c:v>183.48623853211009</c:v>
                </c:pt>
                <c:pt idx="11">
                  <c:v>201.83486238532112</c:v>
                </c:pt>
                <c:pt idx="12">
                  <c:v>220.18348623853211</c:v>
                </c:pt>
                <c:pt idx="13">
                  <c:v>238.53211009174314</c:v>
                </c:pt>
                <c:pt idx="14">
                  <c:v>256.8807339449541</c:v>
                </c:pt>
                <c:pt idx="15">
                  <c:v>275.22935779816515</c:v>
                </c:pt>
                <c:pt idx="16">
                  <c:v>293.57798165137615</c:v>
                </c:pt>
                <c:pt idx="17">
                  <c:v>311.92660550458714</c:v>
                </c:pt>
                <c:pt idx="18">
                  <c:v>330.2752293577982</c:v>
                </c:pt>
                <c:pt idx="19">
                  <c:v>348.62385321100913</c:v>
                </c:pt>
                <c:pt idx="20">
                  <c:v>366.97247706422019</c:v>
                </c:pt>
              </c:numCache>
            </c:numRef>
          </c:xVal>
          <c:yVal>
            <c:numRef>
              <c:f>'例題28 逐次反応'!$AC$5:$AC$25</c:f>
              <c:numCache>
                <c:formatCode>0.0_ </c:formatCode>
                <c:ptCount val="21"/>
                <c:pt idx="0">
                  <c:v>0</c:v>
                </c:pt>
                <c:pt idx="1">
                  <c:v>67.985645132238815</c:v>
                </c:pt>
                <c:pt idx="2">
                  <c:v>202.2792120660458</c:v>
                </c:pt>
                <c:pt idx="3">
                  <c:v>344.29368363190537</c:v>
                </c:pt>
                <c:pt idx="4">
                  <c:v>471.12666175493717</c:v>
                </c:pt>
                <c:pt idx="5">
                  <c:v>576.30081201213045</c:v>
                </c:pt>
                <c:pt idx="6">
                  <c:v>660.21894111695315</c:v>
                </c:pt>
                <c:pt idx="7">
                  <c:v>725.74467195421778</c:v>
                </c:pt>
                <c:pt idx="8">
                  <c:v>776.25199181947949</c:v>
                </c:pt>
                <c:pt idx="9">
                  <c:v>814.89467941594705</c:v>
                </c:pt>
                <c:pt idx="10">
                  <c:v>844.30924269177149</c:v>
                </c:pt>
                <c:pt idx="11">
                  <c:v>866.63640497267272</c:v>
                </c:pt>
                <c:pt idx="12">
                  <c:v>883.55052872539954</c:v>
                </c:pt>
                <c:pt idx="13">
                  <c:v>896.35490468888918</c:v>
                </c:pt>
                <c:pt idx="14">
                  <c:v>906.03056445516665</c:v>
                </c:pt>
                <c:pt idx="15">
                  <c:v>913.34637666559433</c:v>
                </c:pt>
                <c:pt idx="16">
                  <c:v>918.87665241488435</c:v>
                </c:pt>
                <c:pt idx="17">
                  <c:v>923.04769801375392</c:v>
                </c:pt>
                <c:pt idx="18">
                  <c:v>926.20506132950959</c:v>
                </c:pt>
                <c:pt idx="19">
                  <c:v>928.58437871575757</c:v>
                </c:pt>
                <c:pt idx="20">
                  <c:v>930.38213743425808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49-4C73-A695-BDD178FAB28A}"/>
            </c:ext>
          </c:extLst>
        </c:ser>
        <c:ser>
          <c:idx val="5"/>
          <c:order val="5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'例題28 逐次反応'!$T$5:$T$25</c:f>
              <c:numCache>
                <c:formatCode>0.0_ </c:formatCode>
                <c:ptCount val="21"/>
                <c:pt idx="0">
                  <c:v>0</c:v>
                </c:pt>
                <c:pt idx="1">
                  <c:v>18.348623853211009</c:v>
                </c:pt>
                <c:pt idx="2">
                  <c:v>36.697247706422019</c:v>
                </c:pt>
                <c:pt idx="3">
                  <c:v>55.045871559633028</c:v>
                </c:pt>
                <c:pt idx="4">
                  <c:v>73.394495412844037</c:v>
                </c:pt>
                <c:pt idx="5">
                  <c:v>91.743119266055047</c:v>
                </c:pt>
                <c:pt idx="6">
                  <c:v>110.09174311926606</c:v>
                </c:pt>
                <c:pt idx="7">
                  <c:v>128.44036697247705</c:v>
                </c:pt>
                <c:pt idx="8">
                  <c:v>146.78899082568807</c:v>
                </c:pt>
                <c:pt idx="9">
                  <c:v>165.1376146788991</c:v>
                </c:pt>
                <c:pt idx="10">
                  <c:v>183.48623853211009</c:v>
                </c:pt>
                <c:pt idx="11">
                  <c:v>201.83486238532112</c:v>
                </c:pt>
                <c:pt idx="12">
                  <c:v>220.18348623853211</c:v>
                </c:pt>
                <c:pt idx="13">
                  <c:v>238.53211009174314</c:v>
                </c:pt>
                <c:pt idx="14">
                  <c:v>256.8807339449541</c:v>
                </c:pt>
                <c:pt idx="15">
                  <c:v>275.22935779816515</c:v>
                </c:pt>
                <c:pt idx="16">
                  <c:v>293.57798165137615</c:v>
                </c:pt>
                <c:pt idx="17">
                  <c:v>311.92660550458714</c:v>
                </c:pt>
                <c:pt idx="18">
                  <c:v>330.2752293577982</c:v>
                </c:pt>
                <c:pt idx="19">
                  <c:v>348.62385321100913</c:v>
                </c:pt>
                <c:pt idx="20">
                  <c:v>366.97247706422019</c:v>
                </c:pt>
              </c:numCache>
            </c:numRef>
          </c:xVal>
          <c:yVal>
            <c:numRef>
              <c:f>'例題28 逐次反応'!$AA$5:$AA$25</c:f>
              <c:numCache>
                <c:formatCode>0.0_ </c:formatCode>
                <c:ptCount val="21"/>
                <c:pt idx="0">
                  <c:v>917.33809523809521</c:v>
                </c:pt>
                <c:pt idx="1">
                  <c:v>442.19561615116618</c:v>
                </c:pt>
                <c:pt idx="2">
                  <c:v>211.52828840296968</c:v>
                </c:pt>
                <c:pt idx="3">
                  <c:v>100.75432996088843</c:v>
                </c:pt>
                <c:pt idx="4">
                  <c:v>47.873475741223636</c:v>
                </c:pt>
                <c:pt idx="5">
                  <c:v>22.715461493900868</c:v>
                </c:pt>
                <c:pt idx="6">
                  <c:v>10.769748095907111</c:v>
                </c:pt>
                <c:pt idx="7">
                  <c:v>5.1019771096285877</c:v>
                </c:pt>
                <c:pt idx="8">
                  <c:v>2.4156965575381291</c:v>
                </c:pt>
                <c:pt idx="9">
                  <c:v>1.145827726586504</c:v>
                </c:pt>
                <c:pt idx="10">
                  <c:v>0.54632825407125873</c:v>
                </c:pt>
                <c:pt idx="11">
                  <c:v>0.2591089487901912</c:v>
                </c:pt>
                <c:pt idx="12">
                  <c:v>0.12431918451805221</c:v>
                </c:pt>
                <c:pt idx="13">
                  <c:v>6.5564720851982797E-2</c:v>
                </c:pt>
                <c:pt idx="14">
                  <c:v>3.3831727389573102E-2</c:v>
                </c:pt>
                <c:pt idx="15">
                  <c:v>1.4109141210928634E-2</c:v>
                </c:pt>
                <c:pt idx="16">
                  <c:v>7.323838915489724E-3</c:v>
                </c:pt>
                <c:pt idx="17">
                  <c:v>7.4867531916711152E-3</c:v>
                </c:pt>
                <c:pt idx="18">
                  <c:v>4.4987172500336632E-3</c:v>
                </c:pt>
                <c:pt idx="19">
                  <c:v>7.8701682801036326E-4</c:v>
                </c:pt>
                <c:pt idx="20">
                  <c:v>5.4585478459201107E-4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49-4C73-A695-BDD178FA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789152"/>
        <c:axId val="440791896"/>
      </c:scatterChart>
      <c:valAx>
        <c:axId val="440789152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 [s]</a:t>
                </a:r>
              </a:p>
            </c:rich>
          </c:tx>
          <c:layout>
            <c:manualLayout>
              <c:xMode val="edge"/>
              <c:yMode val="edge"/>
              <c:x val="0.52908668234652478"/>
              <c:y val="0.885108169989389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440791896"/>
        <c:crosses val="autoZero"/>
        <c:crossBetween val="midCat"/>
        <c:majorUnit val="100"/>
        <c:minorUnit val="50"/>
      </c:valAx>
      <c:valAx>
        <c:axId val="440791896"/>
        <c:scaling>
          <c:orientation val="minMax"/>
          <c:max val="100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 c [mol/m</a:t>
                </a:r>
                <a:r>
                  <a:rPr lang="en-US" sz="1400" baseline="30000"/>
                  <a:t>3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1.482443010489674E-4"/>
              <c:y val="0.342219596920348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440789152"/>
        <c:crosses val="autoZero"/>
        <c:crossBetween val="midCat"/>
        <c:majorUnit val="200"/>
        <c:minorUnit val="100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40496278898791"/>
          <c:y val="8.2269503546099285E-2"/>
          <c:w val="0.80596812465744061"/>
          <c:h val="0.72099829706295138"/>
        </c:manualLayout>
      </c:layout>
      <c:scatterChart>
        <c:scatterStyle val="lineMarker"/>
        <c:varyColors val="0"/>
        <c:ser>
          <c:idx val="0"/>
          <c:order val="0"/>
          <c:tx>
            <c:v>CA</c:v>
          </c:tx>
          <c:spPr>
            <a:ln w="95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'例題28 逐次反応'!$A$12:$A$52</c:f>
              <c:numCache>
                <c:formatCode>0_);[Red]\(0\)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</c:numCache>
            </c:numRef>
          </c:xVal>
          <c:yVal>
            <c:numRef>
              <c:f>'例題28 逐次反応'!$B$12:$B$52</c:f>
              <c:numCache>
                <c:formatCode>0.0_ </c:formatCode>
                <c:ptCount val="41"/>
                <c:pt idx="0">
                  <c:v>917.3</c:v>
                </c:pt>
                <c:pt idx="1">
                  <c:v>503.96461999999997</c:v>
                </c:pt>
                <c:pt idx="2">
                  <c:v>276.87816222799995</c:v>
                </c:pt>
                <c:pt idx="3">
                  <c:v>152.11686232806318</c:v>
                </c:pt>
                <c:pt idx="4">
                  <c:v>83.573004163037908</c:v>
                </c:pt>
                <c:pt idx="5">
                  <c:v>45.915008487173026</c:v>
                </c:pt>
                <c:pt idx="6">
                  <c:v>25.22570566285286</c:v>
                </c:pt>
                <c:pt idx="7">
                  <c:v>13.859002691171362</c:v>
                </c:pt>
                <c:pt idx="8">
                  <c:v>7.6141360785295449</c:v>
                </c:pt>
                <c:pt idx="9">
                  <c:v>4.1832063615441317</c:v>
                </c:pt>
                <c:pt idx="10">
                  <c:v>2.2982535750323461</c:v>
                </c:pt>
                <c:pt idx="11">
                  <c:v>1.2626605141227709</c:v>
                </c:pt>
                <c:pt idx="12">
                  <c:v>0.6937056864590504</c:v>
                </c:pt>
                <c:pt idx="13">
                  <c:v>0.38112190414060226</c:v>
                </c:pt>
                <c:pt idx="14">
                  <c:v>0.20938837413484687</c:v>
                </c:pt>
                <c:pt idx="15">
                  <c:v>0.11503797274968487</c:v>
                </c:pt>
                <c:pt idx="16">
                  <c:v>6.3201862228676881E-2</c:v>
                </c:pt>
                <c:pt idx="17">
                  <c:v>3.4723103108435072E-2</c:v>
                </c:pt>
                <c:pt idx="18">
                  <c:v>1.9076872847774231E-2</c:v>
                </c:pt>
                <c:pt idx="19">
                  <c:v>1.0480833942567163E-2</c:v>
                </c:pt>
                <c:pt idx="20">
                  <c:v>5.7581701680463988E-3</c:v>
                </c:pt>
                <c:pt idx="21">
                  <c:v>3.1635386903246915E-3</c:v>
                </c:pt>
                <c:pt idx="22">
                  <c:v>1.7380481564643854E-3</c:v>
                </c:pt>
                <c:pt idx="23">
                  <c:v>9.5488365716153332E-4</c:v>
                </c:pt>
                <c:pt idx="24">
                  <c:v>5.2461308124454641E-4</c:v>
                </c:pt>
                <c:pt idx="25">
                  <c:v>2.8822242683575379E-4</c:v>
                </c:pt>
                <c:pt idx="26">
                  <c:v>1.5834940130356312E-4</c:v>
                </c:pt>
                <c:pt idx="27">
                  <c:v>8.6997161076177577E-5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8C-4A9B-BB71-6B2682DC0F82}"/>
            </c:ext>
          </c:extLst>
        </c:ser>
        <c:ser>
          <c:idx val="1"/>
          <c:order val="1"/>
          <c:tx>
            <c:v>CR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'例題28 逐次反応'!$A$12:$A$52</c:f>
              <c:numCache>
                <c:formatCode>0_);[Red]\(0\)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</c:numCache>
            </c:numRef>
          </c:xVal>
          <c:yVal>
            <c:numRef>
              <c:f>'例題28 逐次反応'!$C$12:$C$52</c:f>
              <c:numCache>
                <c:formatCode>0.0_ </c:formatCode>
                <c:ptCount val="41"/>
                <c:pt idx="0">
                  <c:v>0</c:v>
                </c:pt>
                <c:pt idx="1">
                  <c:v>365.62968855468745</c:v>
                </c:pt>
                <c:pt idx="2">
                  <c:v>492.83988043904549</c:v>
                </c:pt>
                <c:pt idx="3">
                  <c:v>503.90471686960416</c:v>
                </c:pt>
                <c:pt idx="4">
                  <c:v>463.01119380981498</c:v>
                </c:pt>
                <c:pt idx="5">
                  <c:v>403.03573634207061</c:v>
                </c:pt>
                <c:pt idx="6">
                  <c:v>340.13385608544422</c:v>
                </c:pt>
                <c:pt idx="7">
                  <c:v>281.6587745050233</c:v>
                </c:pt>
                <c:pt idx="8">
                  <c:v>230.43451035794774</c:v>
                </c:pt>
                <c:pt idx="9">
                  <c:v>187.04170506862823</c:v>
                </c:pt>
                <c:pt idx="10">
                  <c:v>151.02409952039392</c:v>
                </c:pt>
                <c:pt idx="11">
                  <c:v>121.51196087368351</c:v>
                </c:pt>
                <c:pt idx="12">
                  <c:v>97.533122330629254</c:v>
                </c:pt>
                <c:pt idx="13">
                  <c:v>78.158738188492435</c:v>
                </c:pt>
                <c:pt idx="14">
                  <c:v>62.563294682774483</c:v>
                </c:pt>
                <c:pt idx="15">
                  <c:v>50.041556039911249</c:v>
                </c:pt>
                <c:pt idx="16">
                  <c:v>40.005079216779066</c:v>
                </c:pt>
                <c:pt idx="17">
                  <c:v>31.970081687457252</c:v>
                </c:pt>
                <c:pt idx="18">
                  <c:v>25.542617189465403</c:v>
                </c:pt>
                <c:pt idx="19">
                  <c:v>20.403916294213705</c:v>
                </c:pt>
                <c:pt idx="20">
                  <c:v>16.297130165424317</c:v>
                </c:pt>
                <c:pt idx="21">
                  <c:v>13.015893394280335</c:v>
                </c:pt>
                <c:pt idx="22">
                  <c:v>10.394723217139875</c:v>
                </c:pt>
                <c:pt idx="23">
                  <c:v>8.3010959892582701</c:v>
                </c:pt>
                <c:pt idx="24">
                  <c:v>6.6289788323162098</c:v>
                </c:pt>
                <c:pt idx="25">
                  <c:v>5.293586916514128</c:v>
                </c:pt>
                <c:pt idx="26">
                  <c:v>4.2271544056012926</c:v>
                </c:pt>
                <c:pt idx="27">
                  <c:v>3.3755340444105775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8C-4A9B-BB71-6B2682DC0F82}"/>
            </c:ext>
          </c:extLst>
        </c:ser>
        <c:ser>
          <c:idx val="2"/>
          <c:order val="2"/>
          <c:tx>
            <c:v>CS</c:v>
          </c:tx>
          <c:spPr>
            <a:ln w="12700">
              <a:solidFill>
                <a:srgbClr val="000000"/>
              </a:solidFill>
              <a:prstDash val="dashDot"/>
            </a:ln>
          </c:spPr>
          <c:marker>
            <c:symbol val="none"/>
          </c:marker>
          <c:xVal>
            <c:numRef>
              <c:f>'例題28 逐次反応'!$A$12:$A$52</c:f>
              <c:numCache>
                <c:formatCode>0_);[Red]\(0\)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</c:numCache>
            </c:numRef>
          </c:xVal>
          <c:yVal>
            <c:numRef>
              <c:f>'例題28 逐次反応'!$D$12:$D$52</c:f>
              <c:numCache>
                <c:formatCode>0.0_ </c:formatCode>
                <c:ptCount val="41"/>
                <c:pt idx="0">
                  <c:v>0</c:v>
                </c:pt>
                <c:pt idx="1">
                  <c:v>47.705691445312489</c:v>
                </c:pt>
                <c:pt idx="2">
                  <c:v>147.58195733295443</c:v>
                </c:pt>
                <c:pt idx="3">
                  <c:v>261.27842080233256</c:v>
                </c:pt>
                <c:pt idx="4">
                  <c:v>370.71580202714705</c:v>
                </c:pt>
                <c:pt idx="5">
                  <c:v>468.34925517075629</c:v>
                </c:pt>
                <c:pt idx="6">
                  <c:v>551.94043825170286</c:v>
                </c:pt>
                <c:pt idx="7">
                  <c:v>621.78222280380533</c:v>
                </c:pt>
                <c:pt idx="8">
                  <c:v>679.25135356352268</c:v>
                </c:pt>
                <c:pt idx="9">
                  <c:v>726.07508856982759</c:v>
                </c:pt>
                <c:pt idx="10">
                  <c:v>763.9776469045737</c:v>
                </c:pt>
                <c:pt idx="11">
                  <c:v>794.52537861219366</c:v>
                </c:pt>
                <c:pt idx="12">
                  <c:v>819.07317198291162</c:v>
                </c:pt>
                <c:pt idx="13">
                  <c:v>838.76013990736692</c:v>
                </c:pt>
                <c:pt idx="14">
                  <c:v>854.52731694309068</c:v>
                </c:pt>
                <c:pt idx="15">
                  <c:v>867.14340598733907</c:v>
                </c:pt>
                <c:pt idx="16">
                  <c:v>877.23171892099231</c:v>
                </c:pt>
                <c:pt idx="17">
                  <c:v>885.29519520943438</c:v>
                </c:pt>
                <c:pt idx="18">
                  <c:v>891.73830593768685</c:v>
                </c:pt>
                <c:pt idx="19">
                  <c:v>896.88560287184373</c:v>
                </c:pt>
                <c:pt idx="20">
                  <c:v>900.99711166440761</c:v>
                </c:pt>
                <c:pt idx="21">
                  <c:v>904.28094306702928</c:v>
                </c:pt>
                <c:pt idx="22">
                  <c:v>906.9035387347036</c:v>
                </c:pt>
                <c:pt idx="23">
                  <c:v>908.99794912708455</c:v>
                </c:pt>
                <c:pt idx="24">
                  <c:v>910.67049655460255</c:v>
                </c:pt>
                <c:pt idx="25">
                  <c:v>912.00612486105899</c:v>
                </c:pt>
                <c:pt idx="26">
                  <c:v>913.07268724499738</c:v>
                </c:pt>
                <c:pt idx="27">
                  <c:v>913.92437895842829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8C-4A9B-BB71-6B2682DC0F82}"/>
            </c:ext>
          </c:extLst>
        </c:ser>
        <c:ser>
          <c:idx val="3"/>
          <c:order val="3"/>
          <c:spPr>
            <a:ln w="31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'例題28 逐次反応'!$A$12:$A$52</c:f>
              <c:numCache>
                <c:formatCode>0_);[Red]\(0\)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</c:numCache>
            </c:numRef>
          </c:xVal>
          <c:yVal>
            <c:numRef>
              <c:f>'例題28 逐次反応'!$M$12:$M$52</c:f>
              <c:numCache>
                <c:formatCode>0.0000_ </c:formatCode>
                <c:ptCount val="41"/>
                <c:pt idx="0">
                  <c:v>917.3</c:v>
                </c:pt>
                <c:pt idx="1">
                  <c:v>503.42491378905038</c:v>
                </c:pt>
                <c:pt idx="2">
                  <c:v>276.285450587063</c:v>
                </c:pt>
                <c:pt idx="3">
                  <c:v>151.6286701656613</c:v>
                </c:pt>
                <c:pt idx="4">
                  <c:v>83.215578552378091</c:v>
                </c:pt>
                <c:pt idx="5">
                  <c:v>45.669677813841595</c:v>
                </c:pt>
                <c:pt idx="6">
                  <c:v>25.064050600901464</c:v>
                </c:pt>
                <c:pt idx="7">
                  <c:v>13.755442617424196</c:v>
                </c:pt>
                <c:pt idx="8">
                  <c:v>7.549146968066073</c:v>
                </c:pt>
                <c:pt idx="9">
                  <c:v>4.1430596986585986</c:v>
                </c:pt>
                <c:pt idx="10">
                  <c:v>2.2737593716560505</c:v>
                </c:pt>
                <c:pt idx="11">
                  <c:v>1.2478656008426821</c:v>
                </c:pt>
                <c:pt idx="12">
                  <c:v>0.68484316202392781</c:v>
                </c:pt>
                <c:pt idx="13">
                  <c:v>0.3758498962181584</c:v>
                </c:pt>
                <c:pt idx="14">
                  <c:v>0.20627079646925744</c:v>
                </c:pt>
                <c:pt idx="15">
                  <c:v>0.11320381328871115</c:v>
                </c:pt>
                <c:pt idx="16">
                  <c:v>6.212756998306028E-2</c:v>
                </c:pt>
                <c:pt idx="17">
                  <c:v>3.4096333328949388E-2</c:v>
                </c:pt>
                <c:pt idx="18">
                  <c:v>1.8712464479068002E-2</c:v>
                </c:pt>
                <c:pt idx="19">
                  <c:v>1.0269618246108669E-2</c:v>
                </c:pt>
                <c:pt idx="20">
                  <c:v>5.6360859917079665E-3</c:v>
                </c:pt>
                <c:pt idx="21">
                  <c:v>3.0931495742758737E-3</c:v>
                </c:pt>
                <c:pt idx="22">
                  <c:v>1.6975564785418811E-3</c:v>
                </c:pt>
                <c:pt idx="23">
                  <c:v>9.3163874835058423E-4</c:v>
                </c:pt>
                <c:pt idx="24">
                  <c:v>5.1129418573087526E-4</c:v>
                </c:pt>
                <c:pt idx="25">
                  <c:v>2.8060419859632477E-4</c:v>
                </c:pt>
                <c:pt idx="26">
                  <c:v>1.5399884932650217E-4</c:v>
                </c:pt>
                <c:pt idx="27">
                  <c:v>8.4516360455475149E-5</c:v>
                </c:pt>
                <c:pt idx="28">
                  <c:v>917.3</c:v>
                </c:pt>
                <c:pt idx="29">
                  <c:v>917.3</c:v>
                </c:pt>
                <c:pt idx="30">
                  <c:v>917.3</c:v>
                </c:pt>
                <c:pt idx="31">
                  <c:v>917.3</c:v>
                </c:pt>
                <c:pt idx="32">
                  <c:v>917.3</c:v>
                </c:pt>
                <c:pt idx="33">
                  <c:v>917.3</c:v>
                </c:pt>
                <c:pt idx="34">
                  <c:v>917.3</c:v>
                </c:pt>
                <c:pt idx="35">
                  <c:v>917.3</c:v>
                </c:pt>
                <c:pt idx="36">
                  <c:v>917.3</c:v>
                </c:pt>
                <c:pt idx="37">
                  <c:v>917.3</c:v>
                </c:pt>
                <c:pt idx="38">
                  <c:v>917.3</c:v>
                </c:pt>
                <c:pt idx="39">
                  <c:v>917.3</c:v>
                </c:pt>
                <c:pt idx="40">
                  <c:v>917.3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58C-4A9B-BB71-6B2682DC0F82}"/>
            </c:ext>
          </c:extLst>
        </c:ser>
        <c:ser>
          <c:idx val="4"/>
          <c:order val="4"/>
          <c:spPr>
            <a:ln w="31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'例題28 逐次反応'!$A$12:$A$52</c:f>
              <c:numCache>
                <c:formatCode>0_);[Red]\(0\)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</c:numCache>
            </c:numRef>
          </c:xVal>
          <c:yVal>
            <c:numRef>
              <c:f>'例題28 逐次反応'!$N$12:$N$52</c:f>
              <c:numCache>
                <c:formatCode>0.0000_ </c:formatCode>
                <c:ptCount val="41"/>
                <c:pt idx="0">
                  <c:v>0</c:v>
                </c:pt>
                <c:pt idx="1">
                  <c:v>366.48642188628185</c:v>
                </c:pt>
                <c:pt idx="2">
                  <c:v>493.77736463294337</c:v>
                </c:pt>
                <c:pt idx="3">
                  <c:v>504.67282313222955</c:v>
                </c:pt>
                <c:pt idx="4">
                  <c:v>463.5692325242776</c:v>
                </c:pt>
                <c:pt idx="5">
                  <c:v>403.41444879035612</c:v>
                </c:pt>
                <c:pt idx="6">
                  <c:v>340.37926478331974</c:v>
                </c:pt>
                <c:pt idx="7">
                  <c:v>281.81213673119538</c:v>
                </c:pt>
                <c:pt idx="8">
                  <c:v>230.52723711615243</c:v>
                </c:pt>
                <c:pt idx="9">
                  <c:v>187.09582825206087</c:v>
                </c:pt>
                <c:pt idx="10">
                  <c:v>151.05431891030733</c:v>
                </c:pt>
                <c:pt idx="11">
                  <c:v>121.52775257950096</c:v>
                </c:pt>
                <c:pt idx="12">
                  <c:v>97.540437878637661</c:v>
                </c:pt>
                <c:pt idx="13">
                  <c:v>78.161235192526703</c:v>
                </c:pt>
                <c:pt idx="14">
                  <c:v>62.563176285866724</c:v>
                </c:pt>
                <c:pt idx="15">
                  <c:v>50.040121782404064</c:v>
                </c:pt>
                <c:pt idx="16">
                  <c:v>40.003076849469458</c:v>
                </c:pt>
                <c:pt idx="17">
                  <c:v>31.967927326874534</c:v>
                </c:pt>
                <c:pt idx="18">
                  <c:v>25.54053086772533</c:v>
                </c:pt>
                <c:pt idx="19">
                  <c:v>20.402004274616605</c:v>
                </c:pt>
                <c:pt idx="20">
                  <c:v>16.29543430166073</c:v>
                </c:pt>
                <c:pt idx="21">
                  <c:v>13.014420352004665</c:v>
                </c:pt>
                <c:pt idx="22">
                  <c:v>10.393461526625545</c:v>
                </c:pt>
                <c:pt idx="23">
                  <c:v>8.3000258182733369</c:v>
                </c:pt>
                <c:pt idx="24">
                  <c:v>6.6280774471565929</c:v>
                </c:pt>
                <c:pt idx="25">
                  <c:v>5.2928316167498126</c:v>
                </c:pt>
                <c:pt idx="26">
                  <c:v>4.226523998184029</c:v>
                </c:pt>
                <c:pt idx="27">
                  <c:v>3.3750094882751167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58C-4A9B-BB71-6B2682DC0F82}"/>
            </c:ext>
          </c:extLst>
        </c:ser>
        <c:ser>
          <c:idx val="5"/>
          <c:order val="5"/>
          <c:spPr>
            <a:ln w="63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'例題28 逐次反応'!$A$12:$A$52</c:f>
              <c:numCache>
                <c:formatCode>0_);[Red]\(0\)</c:formatCod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</c:numCache>
            </c:numRef>
          </c:xVal>
          <c:yVal>
            <c:numRef>
              <c:f>'例題28 逐次反応'!$O$12:$O$52</c:f>
              <c:numCache>
                <c:formatCode>0.0000_ </c:formatCode>
                <c:ptCount val="41"/>
                <c:pt idx="0">
                  <c:v>0</c:v>
                </c:pt>
                <c:pt idx="1">
                  <c:v>47.388664324667737</c:v>
                </c:pt>
                <c:pt idx="2">
                  <c:v>147.23718477999344</c:v>
                </c:pt>
                <c:pt idx="3">
                  <c:v>260.99850670210907</c:v>
                </c:pt>
                <c:pt idx="4">
                  <c:v>370.51518892334434</c:v>
                </c:pt>
                <c:pt idx="5">
                  <c:v>468.21587339580213</c:v>
                </c:pt>
                <c:pt idx="6">
                  <c:v>551.8566846157787</c:v>
                </c:pt>
                <c:pt idx="7">
                  <c:v>621.73242065138038</c:v>
                </c:pt>
                <c:pt idx="8">
                  <c:v>679.22361591578147</c:v>
                </c:pt>
                <c:pt idx="9">
                  <c:v>726.0611120492805</c:v>
                </c:pt>
                <c:pt idx="10">
                  <c:v>763.97192171803658</c:v>
                </c:pt>
                <c:pt idx="11">
                  <c:v>794.52438181965624</c:v>
                </c:pt>
                <c:pt idx="12">
                  <c:v>819.07471895933838</c:v>
                </c:pt>
                <c:pt idx="13">
                  <c:v>838.76291491125505</c:v>
                </c:pt>
                <c:pt idx="14">
                  <c:v>854.53055291766395</c:v>
                </c:pt>
                <c:pt idx="15">
                  <c:v>867.14667440430708</c:v>
                </c:pt>
                <c:pt idx="16">
                  <c:v>877.23479558054748</c:v>
                </c:pt>
                <c:pt idx="17">
                  <c:v>885.29797633979649</c:v>
                </c:pt>
                <c:pt idx="18">
                  <c:v>891.74075666779549</c:v>
                </c:pt>
                <c:pt idx="19">
                  <c:v>896.88772610713727</c:v>
                </c:pt>
                <c:pt idx="20">
                  <c:v>900.99892961234752</c:v>
                </c:pt>
                <c:pt idx="21">
                  <c:v>904.28248649842101</c:v>
                </c:pt>
                <c:pt idx="22">
                  <c:v>906.90484091689586</c:v>
                </c:pt>
                <c:pt idx="23">
                  <c:v>908.99904254297826</c:v>
                </c:pt>
                <c:pt idx="24">
                  <c:v>910.6714112586576</c:v>
                </c:pt>
                <c:pt idx="25">
                  <c:v>912.00688777905145</c:v>
                </c:pt>
                <c:pt idx="26">
                  <c:v>913.07332200296662</c:v>
                </c:pt>
                <c:pt idx="27">
                  <c:v>913.92490599536438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58C-4A9B-BB71-6B2682DC0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789152"/>
        <c:axId val="440791896"/>
      </c:scatterChart>
      <c:valAx>
        <c:axId val="440789152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</a:t>
                </a:r>
              </a:p>
            </c:rich>
          </c:tx>
          <c:layout>
            <c:manualLayout>
              <c:xMode val="edge"/>
              <c:yMode val="edge"/>
              <c:x val="0.52908668234652478"/>
              <c:y val="0.885108169989389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440791896"/>
        <c:crosses val="autoZero"/>
        <c:crossBetween val="midCat"/>
        <c:majorUnit val="100"/>
        <c:minorUnit val="50"/>
      </c:valAx>
      <c:valAx>
        <c:axId val="440791896"/>
        <c:scaling>
          <c:orientation val="minMax"/>
          <c:max val="100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3.4608112242764154E-3"/>
              <c:y val="0.3969774858659411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440789152"/>
        <c:crosses val="autoZero"/>
        <c:crossBetween val="midCat"/>
        <c:majorUnit val="2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65082645748109"/>
          <c:y val="8.226956078235495E-2"/>
          <c:w val="0.80596812465744061"/>
          <c:h val="0.72099829706295138"/>
        </c:manualLayout>
      </c:layout>
      <c:scatterChart>
        <c:scatterStyle val="lineMarker"/>
        <c:varyColors val="0"/>
        <c:ser>
          <c:idx val="3"/>
          <c:order val="0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'例題28 逐次反応'!$S$5:$S$25</c:f>
              <c:numCache>
                <c:formatCode>0.0_ 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'例題28 逐次反応'!$AB$5:$AB$25</c:f>
              <c:numCache>
                <c:formatCode>0.0_ </c:formatCode>
                <c:ptCount val="21"/>
                <c:pt idx="0">
                  <c:v>0</c:v>
                </c:pt>
                <c:pt idx="1">
                  <c:v>414.22404439802335</c:v>
                </c:pt>
                <c:pt idx="2">
                  <c:v>514.63004571413842</c:v>
                </c:pt>
                <c:pt idx="3">
                  <c:v>485.80251127244367</c:v>
                </c:pt>
                <c:pt idx="4">
                  <c:v>413.36480609795143</c:v>
                </c:pt>
                <c:pt idx="5">
                  <c:v>334.34958073834161</c:v>
                </c:pt>
                <c:pt idx="6">
                  <c:v>263.06217970954458</c:v>
                </c:pt>
                <c:pt idx="7">
                  <c:v>203.69237344084692</c:v>
                </c:pt>
                <c:pt idx="8">
                  <c:v>156.21837847793643</c:v>
                </c:pt>
                <c:pt idx="9">
                  <c:v>119.10982504984374</c:v>
                </c:pt>
                <c:pt idx="10">
                  <c:v>90.48667810485675</c:v>
                </c:pt>
                <c:pt idx="11">
                  <c:v>68.59115171370307</c:v>
                </c:pt>
                <c:pt idx="12">
                  <c:v>51.918729499079781</c:v>
                </c:pt>
                <c:pt idx="13">
                  <c:v>39.259468660437669</c:v>
                </c:pt>
                <c:pt idx="14">
                  <c:v>29.675292513033714</c:v>
                </c:pt>
                <c:pt idx="15">
                  <c:v>22.426641564112671</c:v>
                </c:pt>
                <c:pt idx="16">
                  <c:v>16.940845441544653</c:v>
                </c:pt>
                <c:pt idx="17">
                  <c:v>12.792286454289545</c:v>
                </c:pt>
                <c:pt idx="18">
                  <c:v>9.6629100996924446</c:v>
                </c:pt>
                <c:pt idx="19">
                  <c:v>7.2998812862593754</c:v>
                </c:pt>
                <c:pt idx="20">
                  <c:v>5.5121835852710692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83C-4AF0-83D9-A65BFD061C8B}"/>
            </c:ext>
          </c:extLst>
        </c:ser>
        <c:ser>
          <c:idx val="4"/>
          <c:order val="1"/>
          <c:tx>
            <c:strRef>
              <c:f>'例題28 逐次反応'!$S$5:$S$25</c:f>
              <c:strCache>
                <c:ptCount val="21"/>
                <c:pt idx="0">
                  <c:v>0.0 </c:v>
                </c:pt>
                <c:pt idx="1">
                  <c:v>0.2 </c:v>
                </c:pt>
                <c:pt idx="2">
                  <c:v>0.4 </c:v>
                </c:pt>
                <c:pt idx="3">
                  <c:v>0.6 </c:v>
                </c:pt>
                <c:pt idx="4">
                  <c:v>0.8 </c:v>
                </c:pt>
                <c:pt idx="5">
                  <c:v>1.0 </c:v>
                </c:pt>
                <c:pt idx="6">
                  <c:v>1.2 </c:v>
                </c:pt>
                <c:pt idx="7">
                  <c:v>1.4 </c:v>
                </c:pt>
                <c:pt idx="8">
                  <c:v>1.6 </c:v>
                </c:pt>
                <c:pt idx="9">
                  <c:v>1.8 </c:v>
                </c:pt>
                <c:pt idx="10">
                  <c:v>2.0 </c:v>
                </c:pt>
                <c:pt idx="11">
                  <c:v>2.2 </c:v>
                </c:pt>
                <c:pt idx="12">
                  <c:v>2.4 </c:v>
                </c:pt>
                <c:pt idx="13">
                  <c:v>2.6 </c:v>
                </c:pt>
                <c:pt idx="14">
                  <c:v>2.8 </c:v>
                </c:pt>
                <c:pt idx="15">
                  <c:v>3.0 </c:v>
                </c:pt>
                <c:pt idx="16">
                  <c:v>3.2 </c:v>
                </c:pt>
                <c:pt idx="17">
                  <c:v>3.4 </c:v>
                </c:pt>
                <c:pt idx="18">
                  <c:v>3.6 </c:v>
                </c:pt>
                <c:pt idx="19">
                  <c:v>3.8 </c:v>
                </c:pt>
                <c:pt idx="20">
                  <c:v>4.0 </c:v>
                </c:pt>
              </c:strCache>
            </c:strRef>
          </c:tx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'例題28 逐次反応'!$S$5:$S$25</c:f>
              <c:numCache>
                <c:formatCode>0.0_ 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'例題28 逐次反応'!$AC$5:$AC$25</c:f>
              <c:numCache>
                <c:formatCode>0.0_ </c:formatCode>
                <c:ptCount val="21"/>
                <c:pt idx="0">
                  <c:v>0</c:v>
                </c:pt>
                <c:pt idx="1">
                  <c:v>67.985645132238815</c:v>
                </c:pt>
                <c:pt idx="2">
                  <c:v>202.2792120660458</c:v>
                </c:pt>
                <c:pt idx="3">
                  <c:v>344.29368363190537</c:v>
                </c:pt>
                <c:pt idx="4">
                  <c:v>471.12666175493717</c:v>
                </c:pt>
                <c:pt idx="5">
                  <c:v>576.30081201213045</c:v>
                </c:pt>
                <c:pt idx="6">
                  <c:v>660.21894111695315</c:v>
                </c:pt>
                <c:pt idx="7">
                  <c:v>725.74467195421778</c:v>
                </c:pt>
                <c:pt idx="8">
                  <c:v>776.25199181947949</c:v>
                </c:pt>
                <c:pt idx="9">
                  <c:v>814.89467941594705</c:v>
                </c:pt>
                <c:pt idx="10">
                  <c:v>844.30924269177149</c:v>
                </c:pt>
                <c:pt idx="11">
                  <c:v>866.63640497267272</c:v>
                </c:pt>
                <c:pt idx="12">
                  <c:v>883.55052872539954</c:v>
                </c:pt>
                <c:pt idx="13">
                  <c:v>896.35490468888918</c:v>
                </c:pt>
                <c:pt idx="14">
                  <c:v>906.03056445516665</c:v>
                </c:pt>
                <c:pt idx="15">
                  <c:v>913.34637666559433</c:v>
                </c:pt>
                <c:pt idx="16">
                  <c:v>918.87665241488435</c:v>
                </c:pt>
                <c:pt idx="17">
                  <c:v>923.04769801375392</c:v>
                </c:pt>
                <c:pt idx="18">
                  <c:v>926.20506132950959</c:v>
                </c:pt>
                <c:pt idx="19">
                  <c:v>928.58437871575757</c:v>
                </c:pt>
                <c:pt idx="20">
                  <c:v>930.38213743425808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83C-4AF0-83D9-A65BFD061C8B}"/>
            </c:ext>
          </c:extLst>
        </c:ser>
        <c:ser>
          <c:idx val="5"/>
          <c:order val="2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'例題28 逐次反応'!$S$5:$S$25</c:f>
              <c:numCache>
                <c:formatCode>0.0_ 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'例題28 逐次反応'!$AA$5:$AA$25</c:f>
              <c:numCache>
                <c:formatCode>0.0_ </c:formatCode>
                <c:ptCount val="21"/>
                <c:pt idx="0">
                  <c:v>917.33809523809521</c:v>
                </c:pt>
                <c:pt idx="1">
                  <c:v>442.19561615116618</c:v>
                </c:pt>
                <c:pt idx="2">
                  <c:v>211.52828840296968</c:v>
                </c:pt>
                <c:pt idx="3">
                  <c:v>100.75432996088843</c:v>
                </c:pt>
                <c:pt idx="4">
                  <c:v>47.873475741223636</c:v>
                </c:pt>
                <c:pt idx="5">
                  <c:v>22.715461493900868</c:v>
                </c:pt>
                <c:pt idx="6">
                  <c:v>10.769748095907111</c:v>
                </c:pt>
                <c:pt idx="7">
                  <c:v>5.1019771096285877</c:v>
                </c:pt>
                <c:pt idx="8">
                  <c:v>2.4156965575381291</c:v>
                </c:pt>
                <c:pt idx="9">
                  <c:v>1.145827726586504</c:v>
                </c:pt>
                <c:pt idx="10">
                  <c:v>0.54632825407125873</c:v>
                </c:pt>
                <c:pt idx="11">
                  <c:v>0.2591089487901912</c:v>
                </c:pt>
                <c:pt idx="12">
                  <c:v>0.12431918451805221</c:v>
                </c:pt>
                <c:pt idx="13">
                  <c:v>6.5564720851982797E-2</c:v>
                </c:pt>
                <c:pt idx="14">
                  <c:v>3.3831727389573102E-2</c:v>
                </c:pt>
                <c:pt idx="15">
                  <c:v>1.4109141210928634E-2</c:v>
                </c:pt>
                <c:pt idx="16">
                  <c:v>7.323838915489724E-3</c:v>
                </c:pt>
                <c:pt idx="17">
                  <c:v>7.4867531916711152E-3</c:v>
                </c:pt>
                <c:pt idx="18">
                  <c:v>4.4987172500336632E-3</c:v>
                </c:pt>
                <c:pt idx="19">
                  <c:v>7.8701682801036326E-4</c:v>
                </c:pt>
                <c:pt idx="20">
                  <c:v>5.4585478459201107E-4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3C-4AF0-83D9-A65BFD061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789152"/>
        <c:axId val="440791896"/>
      </c:scatterChart>
      <c:valAx>
        <c:axId val="440789152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 [m</a:t>
                </a:r>
                <a:r>
                  <a:rPr lang="en-US" sz="1200" baseline="30000"/>
                  <a:t>3</a:t>
                </a:r>
                <a:r>
                  <a:rPr lang="en-US" sz="1200"/>
                  <a:t>]</a:t>
                </a:r>
              </a:p>
            </c:rich>
          </c:tx>
          <c:layout>
            <c:manualLayout>
              <c:xMode val="edge"/>
              <c:yMode val="edge"/>
              <c:x val="0.52908668234652478"/>
              <c:y val="0.885108169989389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440791896"/>
        <c:crosses val="autoZero"/>
        <c:crossBetween val="midCat"/>
        <c:majorUnit val="1"/>
        <c:minorUnit val="0.5"/>
      </c:valAx>
      <c:valAx>
        <c:axId val="440791896"/>
        <c:scaling>
          <c:orientation val="minMax"/>
          <c:max val="1000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 c [mol/m</a:t>
                </a:r>
                <a:r>
                  <a:rPr lang="en-US" sz="1400" baseline="30000"/>
                  <a:t>3</a:t>
                </a:r>
                <a:r>
                  <a:rPr lang="en-US" sz="1400"/>
                  <a:t>]</a:t>
                </a:r>
              </a:p>
            </c:rich>
          </c:tx>
          <c:layout>
            <c:manualLayout>
              <c:xMode val="edge"/>
              <c:yMode val="edge"/>
              <c:x val="1.482443010489674E-4"/>
              <c:y val="0.342219596920348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440789152"/>
        <c:crosses val="autoZero"/>
        <c:crossBetween val="midCat"/>
        <c:majorUnit val="200"/>
        <c:minorUnit val="100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6</xdr:row>
          <xdr:rowOff>114300</xdr:rowOff>
        </xdr:from>
        <xdr:to>
          <xdr:col>3</xdr:col>
          <xdr:colOff>495300</xdr:colOff>
          <xdr:row>8</xdr:row>
          <xdr:rowOff>106680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Runge-Kutta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31952</xdr:colOff>
      <xdr:row>12</xdr:row>
      <xdr:rowOff>65342</xdr:rowOff>
    </xdr:from>
    <xdr:to>
      <xdr:col>15</xdr:col>
      <xdr:colOff>251603</xdr:colOff>
      <xdr:row>30</xdr:row>
      <xdr:rowOff>98844</xdr:rowOff>
    </xdr:to>
    <xdr:graphicFrame macro="">
      <xdr:nvGraphicFramePr>
        <xdr:cNvPr id="1048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80243</xdr:colOff>
      <xdr:row>0</xdr:row>
      <xdr:rowOff>3886</xdr:rowOff>
    </xdr:from>
    <xdr:to>
      <xdr:col>17</xdr:col>
      <xdr:colOff>488433</xdr:colOff>
      <xdr:row>9</xdr:row>
      <xdr:rowOff>149455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1601" y="3886"/>
          <a:ext cx="2327568" cy="1540173"/>
        </a:xfrm>
        <a:prstGeom prst="rect">
          <a:avLst/>
        </a:prstGeom>
      </xdr:spPr>
    </xdr:pic>
    <xdr:clientData/>
  </xdr:twoCellAnchor>
  <xdr:twoCellAnchor editAs="oneCell">
    <xdr:from>
      <xdr:col>11</xdr:col>
      <xdr:colOff>392779</xdr:colOff>
      <xdr:row>0</xdr:row>
      <xdr:rowOff>35944</xdr:rowOff>
    </xdr:from>
    <xdr:to>
      <xdr:col>13</xdr:col>
      <xdr:colOff>531799</xdr:colOff>
      <xdr:row>9</xdr:row>
      <xdr:rowOff>80995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54760" y="35944"/>
          <a:ext cx="1418605" cy="1439655"/>
        </a:xfrm>
        <a:prstGeom prst="rect">
          <a:avLst/>
        </a:prstGeom>
      </xdr:spPr>
    </xdr:pic>
    <xdr:clientData/>
  </xdr:twoCellAnchor>
  <xdr:twoCellAnchor>
    <xdr:from>
      <xdr:col>10</xdr:col>
      <xdr:colOff>439706</xdr:colOff>
      <xdr:row>37</xdr:row>
      <xdr:rowOff>18276</xdr:rowOff>
    </xdr:from>
    <xdr:to>
      <xdr:col>16</xdr:col>
      <xdr:colOff>90113</xdr:colOff>
      <xdr:row>53</xdr:row>
      <xdr:rowOff>122182</xdr:rowOff>
    </xdr:to>
    <xdr:graphicFrame macro="">
      <xdr:nvGraphicFramePr>
        <xdr:cNvPr id="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186906</xdr:colOff>
      <xdr:row>12</xdr:row>
      <xdr:rowOff>7188</xdr:rowOff>
    </xdr:from>
    <xdr:to>
      <xdr:col>22</xdr:col>
      <xdr:colOff>190897</xdr:colOff>
      <xdr:row>29</xdr:row>
      <xdr:rowOff>136585</xdr:rowOff>
    </xdr:to>
    <xdr:graphicFrame macro="">
      <xdr:nvGraphicFramePr>
        <xdr:cNvPr id="8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589470</xdr:colOff>
      <xdr:row>0</xdr:row>
      <xdr:rowOff>35943</xdr:rowOff>
    </xdr:from>
    <xdr:to>
      <xdr:col>10</xdr:col>
      <xdr:colOff>524772</xdr:colOff>
      <xdr:row>9</xdr:row>
      <xdr:rowOff>53568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32074" y="35943"/>
          <a:ext cx="1214887" cy="141222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0.39336</cdr:x>
      <cdr:y>0.59053</cdr:y>
    </cdr:from>
    <cdr:to>
      <cdr:x>0.45025</cdr:x>
      <cdr:y>0.6317</cdr:y>
    </cdr:to>
    <cdr:cxnSp macro="">
      <cdr:nvCxnSpPr>
        <cdr:cNvPr id="5" name="直線コネクタ 4"/>
        <cdr:cNvCxnSpPr/>
      </cdr:nvCxnSpPr>
      <cdr:spPr>
        <a:xfrm xmlns:a="http://schemas.openxmlformats.org/drawingml/2006/main" flipV="1">
          <a:off x="1698219" y="1643544"/>
          <a:ext cx="245605" cy="114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0.17213</cdr:x>
      <cdr:y>0.25925</cdr:y>
    </cdr:from>
    <cdr:to>
      <cdr:x>0.21303</cdr:x>
      <cdr:y>0.31181</cdr:y>
    </cdr:to>
    <cdr:cxnSp macro="">
      <cdr:nvCxnSpPr>
        <cdr:cNvPr id="6" name="直線コネクタ 5"/>
        <cdr:cNvCxnSpPr/>
      </cdr:nvCxnSpPr>
      <cdr:spPr>
        <a:xfrm xmlns:a="http://schemas.openxmlformats.org/drawingml/2006/main" flipV="1">
          <a:off x="743126" y="721550"/>
          <a:ext cx="176573" cy="1462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0.68255</cdr:x>
      <cdr:y>0.14703</cdr:y>
    </cdr:from>
    <cdr:to>
      <cdr:x>0.75912</cdr:x>
      <cdr:y>0.27052</cdr:y>
    </cdr:to>
    <cdr:cxnSp macro="">
      <cdr:nvCxnSpPr>
        <cdr:cNvPr id="8" name="直線コネクタ 7"/>
        <cdr:cNvCxnSpPr/>
      </cdr:nvCxnSpPr>
      <cdr:spPr>
        <a:xfrm xmlns:a="http://schemas.openxmlformats.org/drawingml/2006/main" flipH="1" flipV="1">
          <a:off x="2770048" y="404453"/>
          <a:ext cx="310752" cy="3396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0.41036</cdr:x>
      <cdr:y>0.2747</cdr:y>
    </cdr:from>
    <cdr:to>
      <cdr:x>0.49164</cdr:x>
      <cdr:y>0.37608</cdr:y>
    </cdr:to>
    <cdr:cxnSp macro="">
      <cdr:nvCxnSpPr>
        <cdr:cNvPr id="13" name="直線コネクタ 12"/>
        <cdr:cNvCxnSpPr/>
      </cdr:nvCxnSpPr>
      <cdr:spPr>
        <a:xfrm xmlns:a="http://schemas.openxmlformats.org/drawingml/2006/main">
          <a:off x="1665421" y="755647"/>
          <a:ext cx="329835" cy="2788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0.48479</cdr:x>
      <cdr:y>0.36364</cdr:y>
    </cdr:from>
    <cdr:to>
      <cdr:x>0.63881</cdr:x>
      <cdr:y>0.48633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1967477" y="1000296"/>
          <a:ext cx="625076" cy="337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Excel</a:t>
          </a:r>
          <a:endParaRPr lang="ja-JP" altLang="en-US" sz="14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0.53856</cdr:x>
      <cdr:y>0.19156</cdr:y>
    </cdr:from>
    <cdr:to>
      <cdr:x>0.65399</cdr:x>
      <cdr:y>0.26928</cdr:y>
    </cdr:to>
    <cdr:cxnSp macro="">
      <cdr:nvCxnSpPr>
        <cdr:cNvPr id="15" name="直線コネクタ 14"/>
        <cdr:cNvCxnSpPr/>
      </cdr:nvCxnSpPr>
      <cdr:spPr>
        <a:xfrm xmlns:a="http://schemas.openxmlformats.org/drawingml/2006/main">
          <a:off x="2185705" y="526937"/>
          <a:ext cx="468461" cy="213794"/>
        </a:xfrm>
        <a:prstGeom xmlns:a="http://schemas.openxmlformats.org/drawingml/2006/main" prst="line">
          <a:avLst/>
        </a:prstGeom>
        <a:ln xmlns:a="http://schemas.openxmlformats.org/drawingml/2006/main" w="25400" cap="sq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0.53908</cdr:x>
      <cdr:y>0.27403</cdr:y>
    </cdr:from>
    <cdr:to>
      <cdr:x>0.6931</cdr:x>
      <cdr:y>0.39672</cdr:y>
    </cdr:to>
    <cdr:sp macro="" textlink="">
      <cdr:nvSpPr>
        <cdr:cNvPr id="16" name="テキスト ボックス 15"/>
        <cdr:cNvSpPr txBox="1"/>
      </cdr:nvSpPr>
      <cdr:spPr>
        <a:xfrm xmlns:a="http://schemas.openxmlformats.org/drawingml/2006/main">
          <a:off x="2187786" y="753814"/>
          <a:ext cx="625076" cy="33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4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0.16579</cdr:x>
      <cdr:y>0.14094</cdr:y>
    </cdr:from>
    <cdr:to>
      <cdr:x>0.37337</cdr:x>
      <cdr:y>0.26722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715753" y="392262"/>
          <a:ext cx="896144" cy="351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altLang="ja-JP" sz="14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n-US" altLang="ja-JP" sz="1400" baseline="0">
              <a:latin typeface="Arial" panose="020B0604020202020204" pitchFamily="34" charset="0"/>
              <a:cs typeface="Arial" panose="020B0604020202020204" pitchFamily="34" charset="0"/>
            </a:rPr>
            <a:t>(water)</a:t>
          </a:r>
          <a:endParaRPr lang="ja-JP" altLang="en-US" sz="14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0.45394</cdr:x>
      <cdr:y>0.53842</cdr:y>
    </cdr:from>
    <cdr:to>
      <cdr:x>0.63354</cdr:x>
      <cdr:y>0.65212</cdr:y>
    </cdr:to>
    <cdr:sp macro="" textlink="">
      <cdr:nvSpPr>
        <cdr:cNvPr id="18" name="テキスト ボックス 2"/>
        <cdr:cNvSpPr txBox="1"/>
      </cdr:nvSpPr>
      <cdr:spPr>
        <a:xfrm xmlns:a="http://schemas.openxmlformats.org/drawingml/2006/main">
          <a:off x="1959737" y="1498527"/>
          <a:ext cx="775391" cy="316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altLang="ja-JP" sz="1400" baseline="-25000">
              <a:latin typeface="Arial" panose="020B0604020202020204" pitchFamily="34" charset="0"/>
              <a:cs typeface="Arial" panose="020B0604020202020204" pitchFamily="34" charset="0"/>
            </a:rPr>
            <a:t>B</a:t>
          </a:r>
          <a:r>
            <a:rPr lang="en-US" altLang="ja-JP" sz="1400" baseline="0">
              <a:latin typeface="Arial" panose="020B0604020202020204" pitchFamily="34" charset="0"/>
              <a:cs typeface="Arial" panose="020B0604020202020204" pitchFamily="34" charset="0"/>
            </a:rPr>
            <a:t>(EG)</a:t>
          </a:r>
          <a:endParaRPr lang="ja-JP" altLang="en-US" sz="14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0.74036</cdr:x>
      <cdr:y>0.25311</cdr:y>
    </cdr:from>
    <cdr:to>
      <cdr:x>0.93743</cdr:x>
      <cdr:y>0.37376</cdr:y>
    </cdr:to>
    <cdr:sp macro="" textlink="">
      <cdr:nvSpPr>
        <cdr:cNvPr id="19" name="テキスト ボックス 3"/>
        <cdr:cNvSpPr txBox="1"/>
      </cdr:nvSpPr>
      <cdr:spPr>
        <a:xfrm xmlns:a="http://schemas.openxmlformats.org/drawingml/2006/main">
          <a:off x="3196266" y="704450"/>
          <a:ext cx="850795" cy="335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altLang="ja-JP" sz="1400" baseline="-25000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altLang="ja-JP" sz="1400" baseline="0">
              <a:latin typeface="Arial" panose="020B0604020202020204" pitchFamily="34" charset="0"/>
              <a:cs typeface="Arial" panose="020B0604020202020204" pitchFamily="34" charset="0"/>
            </a:rPr>
            <a:t>(DEG)</a:t>
          </a:r>
          <a:endParaRPr lang="ja-JP" altLang="en-US" sz="14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0.4579</cdr:x>
      <cdr:y>0.20658</cdr:y>
    </cdr:from>
    <cdr:to>
      <cdr:x>0.53464</cdr:x>
      <cdr:y>0.32968</cdr:y>
    </cdr:to>
    <cdr:cxnSp macro="">
      <cdr:nvCxnSpPr>
        <cdr:cNvPr id="11" name="直線コネクタ 10"/>
        <cdr:cNvCxnSpPr/>
      </cdr:nvCxnSpPr>
      <cdr:spPr>
        <a:xfrm xmlns:a="http://schemas.openxmlformats.org/drawingml/2006/main" flipH="1" flipV="1">
          <a:off x="1597684" y="520439"/>
          <a:ext cx="267758" cy="3101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0.35833</cdr:x>
      <cdr:y>0.3446</cdr:y>
    </cdr:from>
    <cdr:to>
      <cdr:x>0.43506</cdr:x>
      <cdr:y>0.4677</cdr:y>
    </cdr:to>
    <cdr:cxnSp macro="">
      <cdr:nvCxnSpPr>
        <cdr:cNvPr id="12" name="直線コネクタ 11"/>
        <cdr:cNvCxnSpPr/>
      </cdr:nvCxnSpPr>
      <cdr:spPr>
        <a:xfrm xmlns:a="http://schemas.openxmlformats.org/drawingml/2006/main" flipH="1" flipV="1">
          <a:off x="1250267" y="868154"/>
          <a:ext cx="267723" cy="3101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0.43074</cdr:x>
      <cdr:y>0.49098</cdr:y>
    </cdr:from>
    <cdr:to>
      <cdr:x>0.60495</cdr:x>
      <cdr:y>0.60042</cdr:y>
    </cdr:to>
    <cdr:sp macro="" textlink="">
      <cdr:nvSpPr>
        <cdr:cNvPr id="4" name="テキスト ボックス 8"/>
        <cdr:cNvSpPr txBox="1"/>
      </cdr:nvSpPr>
      <cdr:spPr>
        <a:xfrm xmlns:a="http://schemas.openxmlformats.org/drawingml/2006/main">
          <a:off x="1502913" y="1236932"/>
          <a:ext cx="607859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solidFill>
                <a:sysClr val="windowText" lastClr="000000"/>
              </a:solidFill>
            </a:rPr>
            <a:t>数値解</a:t>
          </a:r>
        </a:p>
      </cdr:txBody>
    </cdr:sp>
  </cdr:relSizeAnchor>
  <cdr:relSizeAnchor xmlns:cdr="http://schemas.openxmlformats.org/drawingml/2006/chartDrawing">
    <cdr:from>
      <cdr:x>0.52757</cdr:x>
      <cdr:y>0.36258</cdr:y>
    </cdr:from>
    <cdr:to>
      <cdr:x>0.70178</cdr:x>
      <cdr:y>0.47202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840781" y="913442"/>
          <a:ext cx="607859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solidFill>
                <a:srgbClr val="FF0000"/>
              </a:solidFill>
            </a:rPr>
            <a:t>解析解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0.37671</cdr:x>
      <cdr:y>0.5647</cdr:y>
    </cdr:from>
    <cdr:to>
      <cdr:x>0.4336</cdr:x>
      <cdr:y>0.60587</cdr:y>
    </cdr:to>
    <cdr:cxnSp macro="">
      <cdr:nvCxnSpPr>
        <cdr:cNvPr id="5" name="直線コネクタ 4"/>
        <cdr:cNvCxnSpPr/>
      </cdr:nvCxnSpPr>
      <cdr:spPr>
        <a:xfrm xmlns:a="http://schemas.openxmlformats.org/drawingml/2006/main" flipV="1">
          <a:off x="1528842" y="1553390"/>
          <a:ext cx="230883" cy="1132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0.17213</cdr:x>
      <cdr:y>0.25925</cdr:y>
    </cdr:from>
    <cdr:to>
      <cdr:x>0.21303</cdr:x>
      <cdr:y>0.31181</cdr:y>
    </cdr:to>
    <cdr:cxnSp macro="">
      <cdr:nvCxnSpPr>
        <cdr:cNvPr id="6" name="直線コネクタ 5"/>
        <cdr:cNvCxnSpPr/>
      </cdr:nvCxnSpPr>
      <cdr:spPr>
        <a:xfrm xmlns:a="http://schemas.openxmlformats.org/drawingml/2006/main" flipV="1">
          <a:off x="743126" y="721550"/>
          <a:ext cx="176573" cy="1462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0.68255</cdr:x>
      <cdr:y>0.14703</cdr:y>
    </cdr:from>
    <cdr:to>
      <cdr:x>0.75912</cdr:x>
      <cdr:y>0.27052</cdr:y>
    </cdr:to>
    <cdr:cxnSp macro="">
      <cdr:nvCxnSpPr>
        <cdr:cNvPr id="8" name="直線コネクタ 7"/>
        <cdr:cNvCxnSpPr/>
      </cdr:nvCxnSpPr>
      <cdr:spPr>
        <a:xfrm xmlns:a="http://schemas.openxmlformats.org/drawingml/2006/main" flipH="1" flipV="1">
          <a:off x="2770048" y="404453"/>
          <a:ext cx="310752" cy="3396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0.21323</cdr:x>
      <cdr:y>0.20253</cdr:y>
    </cdr:from>
    <cdr:to>
      <cdr:x>0.41994</cdr:x>
      <cdr:y>0.33136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24389" y="552523"/>
          <a:ext cx="896144" cy="351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altLang="ja-JP" sz="1400" baseline="-2500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n-US" altLang="ja-JP" sz="1400" baseline="0">
              <a:latin typeface="Arial" panose="020B0604020202020204" pitchFamily="34" charset="0"/>
              <a:cs typeface="Arial" panose="020B0604020202020204" pitchFamily="34" charset="0"/>
            </a:rPr>
            <a:t>(water)</a:t>
          </a:r>
          <a:endParaRPr lang="ja-JP" altLang="en-US" sz="14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0.42971</cdr:x>
      <cdr:y>0.49934</cdr:y>
    </cdr:from>
    <cdr:to>
      <cdr:x>0.60857</cdr:x>
      <cdr:y>0.61533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1862854" y="1362255"/>
          <a:ext cx="775391" cy="316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altLang="ja-JP" sz="1400" baseline="-25000">
              <a:latin typeface="Arial" panose="020B0604020202020204" pitchFamily="34" charset="0"/>
              <a:cs typeface="Arial" panose="020B0604020202020204" pitchFamily="34" charset="0"/>
            </a:rPr>
            <a:t>B</a:t>
          </a:r>
          <a:r>
            <a:rPr lang="en-US" altLang="ja-JP" sz="1400" baseline="0">
              <a:latin typeface="Arial" panose="020B0604020202020204" pitchFamily="34" charset="0"/>
              <a:cs typeface="Arial" panose="020B0604020202020204" pitchFamily="34" charset="0"/>
            </a:rPr>
            <a:t>(EG)</a:t>
          </a:r>
          <a:endParaRPr lang="ja-JP" altLang="en-US" sz="14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0.73774</cdr:x>
      <cdr:y>0.2445</cdr:y>
    </cdr:from>
    <cdr:to>
      <cdr:x>0.93399</cdr:x>
      <cdr:y>0.36759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3198228" y="667022"/>
          <a:ext cx="850795" cy="335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altLang="ja-JP" sz="1400" baseline="-25000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en-US" altLang="ja-JP" sz="1400" baseline="0">
              <a:latin typeface="Arial" panose="020B0604020202020204" pitchFamily="34" charset="0"/>
              <a:cs typeface="Arial" panose="020B0604020202020204" pitchFamily="34" charset="0"/>
            </a:rPr>
            <a:t>(DEG)</a:t>
          </a:r>
          <a:endParaRPr lang="ja-JP" altLang="en-US" sz="14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1352"/>
  <sheetViews>
    <sheetView zoomScale="106" zoomScaleNormal="106" workbookViewId="0">
      <selection activeCell="S44" sqref="S44"/>
    </sheetView>
  </sheetViews>
  <sheetFormatPr defaultColWidth="12" defaultRowHeight="12" x14ac:dyDescent="0.15"/>
  <cols>
    <col min="1" max="1" width="13.85546875" style="4" customWidth="1"/>
    <col min="2" max="2" width="13.42578125" style="1" customWidth="1"/>
    <col min="3" max="3" width="14.28515625" style="1" customWidth="1"/>
    <col min="4" max="4" width="9.42578125" style="1" customWidth="1"/>
    <col min="5" max="5" width="2.85546875" style="1" customWidth="1"/>
    <col min="6" max="6" width="5.28515625" style="1" customWidth="1"/>
    <col min="7" max="7" width="9" style="1" customWidth="1"/>
    <col min="8" max="8" width="15.140625" style="27" customWidth="1"/>
    <col min="9" max="20" width="12" style="1"/>
    <col min="21" max="21" width="16" style="1" customWidth="1"/>
    <col min="22" max="16384" width="12" style="1"/>
  </cols>
  <sheetData>
    <row r="1" spans="1:29" ht="12.6" thickBot="1" x14ac:dyDescent="0.2">
      <c r="A1" s="4" t="s">
        <v>1</v>
      </c>
      <c r="B1" s="11">
        <v>3</v>
      </c>
      <c r="D1" s="1">
        <v>0.99999999999695888</v>
      </c>
      <c r="F1" s="1" t="s">
        <v>2</v>
      </c>
      <c r="S1" s="1" t="s">
        <v>37</v>
      </c>
    </row>
    <row r="2" spans="1:29" x14ac:dyDescent="0.15">
      <c r="A2" s="4" t="s">
        <v>8</v>
      </c>
      <c r="B2" s="1" t="s">
        <v>10</v>
      </c>
      <c r="C2" s="1" t="s">
        <v>38</v>
      </c>
      <c r="D2" s="1" t="s">
        <v>39</v>
      </c>
      <c r="F2" s="13" t="s">
        <v>6</v>
      </c>
      <c r="G2" s="16">
        <v>0.04</v>
      </c>
      <c r="I2" s="25"/>
      <c r="V2" s="1" t="s">
        <v>31</v>
      </c>
      <c r="W2" s="1" t="s">
        <v>32</v>
      </c>
      <c r="X2" s="1" t="s">
        <v>33</v>
      </c>
    </row>
    <row r="3" spans="1:29" x14ac:dyDescent="0.15">
      <c r="A3" s="4">
        <v>405</v>
      </c>
      <c r="B3" s="1">
        <v>8.3291785085674218E-5</v>
      </c>
      <c r="C3" s="1">
        <v>3.3710758056427315</v>
      </c>
      <c r="D3" s="1">
        <v>913.92884090257212</v>
      </c>
      <c r="F3" s="13" t="s">
        <v>7</v>
      </c>
      <c r="G3" s="16">
        <v>1.4999999999999999E-2</v>
      </c>
      <c r="U3" s="1" t="s">
        <v>25</v>
      </c>
      <c r="V3" s="1" t="s">
        <v>21</v>
      </c>
      <c r="W3" s="1" t="s">
        <v>27</v>
      </c>
      <c r="X3" s="1" t="s">
        <v>28</v>
      </c>
      <c r="Y3" s="1" t="s">
        <v>29</v>
      </c>
      <c r="Z3" s="1" t="s">
        <v>30</v>
      </c>
      <c r="AA3" s="1" t="s">
        <v>24</v>
      </c>
      <c r="AB3" s="1" t="s">
        <v>18</v>
      </c>
      <c r="AC3" s="1" t="s">
        <v>35</v>
      </c>
    </row>
    <row r="4" spans="1:29" ht="12.6" thickBot="1" x14ac:dyDescent="0.2">
      <c r="B4" s="18" t="s">
        <v>11</v>
      </c>
      <c r="C4" s="18" t="s">
        <v>40</v>
      </c>
      <c r="D4" s="18" t="s">
        <v>41</v>
      </c>
      <c r="E4" s="18"/>
      <c r="F4" s="19"/>
      <c r="G4" s="3"/>
      <c r="S4" s="1" t="s">
        <v>19</v>
      </c>
      <c r="T4" s="1" t="s">
        <v>20</v>
      </c>
      <c r="U4" s="1" t="s">
        <v>23</v>
      </c>
      <c r="V4" s="1" t="s">
        <v>22</v>
      </c>
      <c r="W4" s="1" t="s">
        <v>26</v>
      </c>
      <c r="X4" s="1" t="s">
        <v>22</v>
      </c>
      <c r="Y4" s="1" t="s">
        <v>26</v>
      </c>
      <c r="Z4" s="1" t="s">
        <v>22</v>
      </c>
      <c r="AA4" s="1" t="s">
        <v>34</v>
      </c>
      <c r="AB4" s="1" t="s">
        <v>23</v>
      </c>
      <c r="AC4" s="1" t="s">
        <v>36</v>
      </c>
    </row>
    <row r="5" spans="1:29" ht="12.6" thickBot="1" x14ac:dyDescent="0.2">
      <c r="A5" s="4" t="s">
        <v>4</v>
      </c>
      <c r="B5" s="15">
        <f>-G2*B3</f>
        <v>-3.3316714034269689E-6</v>
      </c>
      <c r="C5" s="17">
        <f>G2*B3-G3*C3</f>
        <v>-5.0562805413237544E-2</v>
      </c>
      <c r="D5" s="9">
        <f>G3*C3</f>
        <v>5.0566137084640972E-2</v>
      </c>
      <c r="E5" s="10"/>
      <c r="F5" s="19"/>
      <c r="G5" s="14"/>
      <c r="S5" s="30">
        <v>0</v>
      </c>
      <c r="T5" s="30">
        <f>S5/0.0109</f>
        <v>0</v>
      </c>
      <c r="U5" s="30">
        <v>19264.099999999999</v>
      </c>
      <c r="V5" s="30">
        <v>10</v>
      </c>
      <c r="W5" s="30">
        <v>0</v>
      </c>
      <c r="X5" s="30">
        <v>0</v>
      </c>
      <c r="Y5" s="30">
        <v>200</v>
      </c>
      <c r="Z5" s="30">
        <f>SUM(V5:Y5)</f>
        <v>210</v>
      </c>
      <c r="AA5" s="30">
        <f>U5*V5/Z5</f>
        <v>917.33809523809521</v>
      </c>
      <c r="AB5" s="30">
        <f>U5*W5/Z5</f>
        <v>0</v>
      </c>
      <c r="AC5" s="30">
        <f>U5*X5/Z5</f>
        <v>0</v>
      </c>
    </row>
    <row r="6" spans="1:29" ht="12.6" thickBot="1" x14ac:dyDescent="0.2">
      <c r="F6" s="13"/>
      <c r="G6" s="14"/>
      <c r="S6" s="30">
        <v>0.2</v>
      </c>
      <c r="T6" s="30">
        <f>S6/0.0109</f>
        <v>18.348623853211009</v>
      </c>
      <c r="U6" s="30">
        <v>18862.3</v>
      </c>
      <c r="V6" s="30">
        <v>4.7835700000000001</v>
      </c>
      <c r="W6" s="30">
        <v>4.4809799999999997</v>
      </c>
      <c r="X6" s="30">
        <v>0.73545300000000002</v>
      </c>
      <c r="Y6" s="30">
        <v>194.048</v>
      </c>
      <c r="Z6" s="30">
        <f t="shared" ref="Z6:Z25" si="0">SUM(V6:Y6)</f>
        <v>204.04800299999999</v>
      </c>
      <c r="AA6" s="30">
        <f t="shared" ref="AA6:AA25" si="1">U6*V6/Z6</f>
        <v>442.19561615116618</v>
      </c>
      <c r="AB6" s="30">
        <f t="shared" ref="AB6:AB25" si="2">U6*W6/Z6</f>
        <v>414.22404439802335</v>
      </c>
      <c r="AC6" s="30">
        <f t="shared" ref="AC6:AC25" si="3">U6*X6/Z6</f>
        <v>67.985645132238815</v>
      </c>
    </row>
    <row r="7" spans="1:29" x14ac:dyDescent="0.15">
      <c r="A7" s="4" t="s">
        <v>9</v>
      </c>
      <c r="B7" s="6">
        <v>0</v>
      </c>
      <c r="F7" s="13"/>
      <c r="S7" s="30">
        <v>0.4</v>
      </c>
      <c r="T7" s="30">
        <f t="shared" ref="T7:T25" si="4">S7/0.0109</f>
        <v>36.697247706422019</v>
      </c>
      <c r="U7" s="30">
        <v>18578</v>
      </c>
      <c r="V7" s="30">
        <v>2.27833</v>
      </c>
      <c r="W7" s="30">
        <v>5.54298</v>
      </c>
      <c r="X7" s="30">
        <v>2.1787100000000001</v>
      </c>
      <c r="Y7" s="30">
        <v>190.1</v>
      </c>
      <c r="Z7" s="30">
        <f t="shared" si="0"/>
        <v>200.10002</v>
      </c>
      <c r="AA7" s="30">
        <f t="shared" si="1"/>
        <v>211.52828840296968</v>
      </c>
      <c r="AB7" s="30">
        <f t="shared" si="2"/>
        <v>514.63004571413842</v>
      </c>
      <c r="AC7" s="30">
        <f t="shared" si="3"/>
        <v>202.2792120660458</v>
      </c>
    </row>
    <row r="8" spans="1:29" x14ac:dyDescent="0.15">
      <c r="A8" s="5" t="s">
        <v>0</v>
      </c>
      <c r="B8" s="7">
        <v>400</v>
      </c>
      <c r="F8" s="13"/>
      <c r="G8" s="20"/>
      <c r="S8" s="30">
        <v>0.6</v>
      </c>
      <c r="T8" s="30">
        <f t="shared" si="4"/>
        <v>55.045871559633028</v>
      </c>
      <c r="U8" s="30">
        <v>18373.5</v>
      </c>
      <c r="V8" s="30">
        <v>1.08239</v>
      </c>
      <c r="W8" s="30">
        <v>5.2189100000000002</v>
      </c>
      <c r="X8" s="30">
        <v>3.6987000000000001</v>
      </c>
      <c r="Y8" s="30">
        <v>187.38399999999999</v>
      </c>
      <c r="Z8" s="30">
        <f t="shared" si="0"/>
        <v>197.38399999999999</v>
      </c>
      <c r="AA8" s="30">
        <f t="shared" si="1"/>
        <v>100.75432996088843</v>
      </c>
      <c r="AB8" s="30">
        <f t="shared" si="2"/>
        <v>485.80251127244367</v>
      </c>
      <c r="AC8" s="30">
        <f t="shared" si="3"/>
        <v>344.29368363190537</v>
      </c>
    </row>
    <row r="9" spans="1:29" ht="12.6" thickBot="1" x14ac:dyDescent="0.2">
      <c r="A9" s="4" t="s">
        <v>15</v>
      </c>
      <c r="B9" s="8">
        <v>15</v>
      </c>
      <c r="S9" s="30">
        <v>0.8</v>
      </c>
      <c r="T9" s="30">
        <f t="shared" si="4"/>
        <v>73.394495412844037</v>
      </c>
      <c r="U9" s="30">
        <v>18224</v>
      </c>
      <c r="V9" s="30">
        <v>0.513463</v>
      </c>
      <c r="W9" s="30">
        <v>4.4335100000000001</v>
      </c>
      <c r="X9" s="30">
        <v>5.0530299999999997</v>
      </c>
      <c r="Y9" s="30">
        <v>185.46</v>
      </c>
      <c r="Z9" s="30">
        <f t="shared" si="0"/>
        <v>195.460003</v>
      </c>
      <c r="AA9" s="30">
        <f t="shared" si="1"/>
        <v>47.873475741223636</v>
      </c>
      <c r="AB9" s="30">
        <f t="shared" si="2"/>
        <v>413.36480609795143</v>
      </c>
      <c r="AC9" s="30">
        <f t="shared" si="3"/>
        <v>471.12666175493717</v>
      </c>
    </row>
    <row r="10" spans="1:29" x14ac:dyDescent="0.15">
      <c r="A10" s="4" t="s">
        <v>5</v>
      </c>
      <c r="S10" s="30">
        <v>1</v>
      </c>
      <c r="T10" s="30">
        <f t="shared" si="4"/>
        <v>91.743119266055047</v>
      </c>
      <c r="U10" s="30">
        <v>18113.7</v>
      </c>
      <c r="V10" s="30">
        <v>0.243372</v>
      </c>
      <c r="W10" s="30">
        <v>3.5821999999999998</v>
      </c>
      <c r="X10" s="30">
        <v>6.1744500000000002</v>
      </c>
      <c r="Y10" s="30">
        <v>184.06899999999999</v>
      </c>
      <c r="Z10" s="30">
        <f t="shared" si="0"/>
        <v>194.06902199999999</v>
      </c>
      <c r="AA10" s="30">
        <f t="shared" si="1"/>
        <v>22.715461493900868</v>
      </c>
      <c r="AB10" s="30">
        <f t="shared" si="2"/>
        <v>334.34958073834161</v>
      </c>
      <c r="AC10" s="30">
        <f t="shared" si="3"/>
        <v>576.30081201213045</v>
      </c>
    </row>
    <row r="11" spans="1:29" ht="12.6" thickBot="1" x14ac:dyDescent="0.2">
      <c r="A11" s="4" t="s">
        <v>16</v>
      </c>
      <c r="B11" s="22" t="s">
        <v>17</v>
      </c>
      <c r="C11" s="22" t="s">
        <v>42</v>
      </c>
      <c r="D11" s="22" t="s">
        <v>43</v>
      </c>
      <c r="E11" s="22"/>
      <c r="F11" s="2"/>
      <c r="H11" s="27" t="s">
        <v>44</v>
      </c>
      <c r="M11" s="22" t="s">
        <v>12</v>
      </c>
      <c r="N11" s="22" t="s">
        <v>13</v>
      </c>
      <c r="O11" s="22" t="s">
        <v>14</v>
      </c>
      <c r="S11" s="30">
        <v>1.2</v>
      </c>
      <c r="T11" s="30">
        <f t="shared" si="4"/>
        <v>110.09174311926606</v>
      </c>
      <c r="U11" s="30">
        <v>18031.5</v>
      </c>
      <c r="V11" s="30">
        <v>0.115302</v>
      </c>
      <c r="W11" s="30">
        <v>2.81637</v>
      </c>
      <c r="X11" s="30">
        <v>7.0683699999999998</v>
      </c>
      <c r="Y11" s="30">
        <v>183.047</v>
      </c>
      <c r="Z11" s="30">
        <f t="shared" si="0"/>
        <v>193.047042</v>
      </c>
      <c r="AA11" s="30">
        <f t="shared" si="1"/>
        <v>10.769748095907111</v>
      </c>
      <c r="AB11" s="30">
        <f t="shared" si="2"/>
        <v>263.06217970954458</v>
      </c>
      <c r="AC11" s="30">
        <f t="shared" si="3"/>
        <v>660.21894111695315</v>
      </c>
    </row>
    <row r="12" spans="1:29" ht="12.6" thickBot="1" x14ac:dyDescent="0.2">
      <c r="A12" s="12">
        <v>0</v>
      </c>
      <c r="B12" s="28">
        <v>917.3</v>
      </c>
      <c r="C12" s="29">
        <v>0</v>
      </c>
      <c r="D12" s="29">
        <v>0</v>
      </c>
      <c r="E12" s="24"/>
      <c r="F12" s="23" t="s">
        <v>3</v>
      </c>
      <c r="G12" s="23"/>
      <c r="H12" s="3">
        <f>B12+C12+D12</f>
        <v>917.3</v>
      </c>
      <c r="J12" s="21"/>
      <c r="M12" s="26">
        <f>$B$12*EXP(-$G$2*A12)</f>
        <v>917.3</v>
      </c>
      <c r="N12" s="26">
        <f>($G$2*$B$12/($G$3-$G$2))*(EXP(-$G$2*A12)-EXP(-$G$3*A12))</f>
        <v>0</v>
      </c>
      <c r="O12" s="26">
        <f>$B$12*(1+(1/($G$3-$G$2))*(-$G$3*EXP(-$G$2*A12)+$G$2*EXP(-$G$3*A12)))</f>
        <v>0</v>
      </c>
      <c r="S12" s="30">
        <v>1.4</v>
      </c>
      <c r="T12" s="30">
        <f t="shared" si="4"/>
        <v>128.44036697247705</v>
      </c>
      <c r="U12" s="30">
        <v>17970.099999999999</v>
      </c>
      <c r="V12" s="30">
        <v>5.4593700000000002E-2</v>
      </c>
      <c r="W12" s="30">
        <v>2.1796099999999998</v>
      </c>
      <c r="X12" s="30">
        <v>7.7658300000000002</v>
      </c>
      <c r="Y12" s="30">
        <v>182.28899999999999</v>
      </c>
      <c r="Z12" s="30">
        <f t="shared" si="0"/>
        <v>192.28903369999998</v>
      </c>
      <c r="AA12" s="30">
        <f t="shared" si="1"/>
        <v>5.1019771096285877</v>
      </c>
      <c r="AB12" s="30">
        <f t="shared" si="2"/>
        <v>203.69237344084692</v>
      </c>
      <c r="AC12" s="30">
        <f t="shared" si="3"/>
        <v>725.74467195421778</v>
      </c>
    </row>
    <row r="13" spans="1:29" x14ac:dyDescent="0.15">
      <c r="A13" s="12">
        <v>15</v>
      </c>
      <c r="B13" s="30">
        <v>503.96461999999997</v>
      </c>
      <c r="C13" s="30">
        <v>365.62968855468745</v>
      </c>
      <c r="D13" s="30">
        <v>47.705691445312489</v>
      </c>
      <c r="E13" s="23"/>
      <c r="F13" s="23"/>
      <c r="G13" s="23"/>
      <c r="H13" s="3">
        <f t="shared" ref="H13:H39" si="5">B13+C13+D13</f>
        <v>917.29999999999984</v>
      </c>
      <c r="J13" s="21"/>
      <c r="M13" s="26">
        <f t="shared" ref="M13:M52" si="6">$B$12*EXP(-$G$2*A13)</f>
        <v>503.42491378905038</v>
      </c>
      <c r="N13" s="26">
        <f t="shared" ref="N13:N52" si="7">($G$2*$B$12/($G$3-$G$2))*(EXP(-$G$2*A13)-EXP(-$G$3*A13))</f>
        <v>366.48642188628185</v>
      </c>
      <c r="O13" s="26">
        <f t="shared" ref="O13:O52" si="8">$B$12*(1+(1/($G$3-$G$2))*(-$G$3*EXP(-$G$2*A13)+$G$2*EXP(-$G$3*A13)))</f>
        <v>47.388664324667737</v>
      </c>
      <c r="S13" s="30">
        <v>1.6</v>
      </c>
      <c r="T13" s="30">
        <f t="shared" si="4"/>
        <v>146.78899082568807</v>
      </c>
      <c r="U13" s="30">
        <v>17923.900000000001</v>
      </c>
      <c r="V13" s="30">
        <v>2.5839500000000001E-2</v>
      </c>
      <c r="W13" s="30">
        <v>1.67099</v>
      </c>
      <c r="X13" s="30">
        <v>8.3031799999999993</v>
      </c>
      <c r="Y13" s="30">
        <v>181.72300000000001</v>
      </c>
      <c r="Z13" s="30">
        <f t="shared" si="0"/>
        <v>191.72300950000002</v>
      </c>
      <c r="AA13" s="30">
        <f t="shared" si="1"/>
        <v>2.4156965575381291</v>
      </c>
      <c r="AB13" s="30">
        <f t="shared" si="2"/>
        <v>156.21837847793643</v>
      </c>
      <c r="AC13" s="30">
        <f t="shared" si="3"/>
        <v>776.25199181947949</v>
      </c>
    </row>
    <row r="14" spans="1:29" x14ac:dyDescent="0.15">
      <c r="A14" s="12">
        <v>30</v>
      </c>
      <c r="B14" s="30">
        <v>276.87816222799995</v>
      </c>
      <c r="C14" s="30">
        <v>492.83988043904549</v>
      </c>
      <c r="D14" s="30">
        <v>147.58195733295443</v>
      </c>
      <c r="E14" s="23"/>
      <c r="F14" s="23"/>
      <c r="G14" s="23"/>
      <c r="H14" s="3">
        <f t="shared" si="5"/>
        <v>917.29999999999984</v>
      </c>
      <c r="J14" s="21"/>
      <c r="M14" s="26">
        <f t="shared" si="6"/>
        <v>276.285450587063</v>
      </c>
      <c r="N14" s="26">
        <f t="shared" si="7"/>
        <v>493.77736463294337</v>
      </c>
      <c r="O14" s="26">
        <f t="shared" si="8"/>
        <v>147.23718477999344</v>
      </c>
      <c r="S14" s="30">
        <v>1.8</v>
      </c>
      <c r="T14" s="30">
        <f t="shared" si="4"/>
        <v>165.1376146788991</v>
      </c>
      <c r="U14" s="30">
        <v>17889.2</v>
      </c>
      <c r="V14" s="30">
        <v>1.2252900000000001E-2</v>
      </c>
      <c r="W14" s="30">
        <v>1.2737000000000001</v>
      </c>
      <c r="X14" s="30">
        <v>8.7140699999999995</v>
      </c>
      <c r="Y14" s="30">
        <v>181.298</v>
      </c>
      <c r="Z14" s="30">
        <f t="shared" si="0"/>
        <v>191.29802290000001</v>
      </c>
      <c r="AA14" s="30">
        <f t="shared" si="1"/>
        <v>1.145827726586504</v>
      </c>
      <c r="AB14" s="30">
        <f t="shared" si="2"/>
        <v>119.10982504984374</v>
      </c>
      <c r="AC14" s="30">
        <f t="shared" si="3"/>
        <v>814.89467941594705</v>
      </c>
    </row>
    <row r="15" spans="1:29" x14ac:dyDescent="0.15">
      <c r="A15" s="12">
        <v>45</v>
      </c>
      <c r="B15" s="30">
        <v>152.11686232806318</v>
      </c>
      <c r="C15" s="30">
        <v>503.90471686960416</v>
      </c>
      <c r="D15" s="30">
        <v>261.27842080233256</v>
      </c>
      <c r="E15" s="23"/>
      <c r="F15" s="23"/>
      <c r="G15" s="23"/>
      <c r="H15" s="3">
        <f t="shared" si="5"/>
        <v>917.29999999999984</v>
      </c>
      <c r="J15" s="21"/>
      <c r="M15" s="26">
        <f t="shared" si="6"/>
        <v>151.6286701656613</v>
      </c>
      <c r="N15" s="26">
        <f t="shared" si="7"/>
        <v>504.67282313222955</v>
      </c>
      <c r="O15" s="26">
        <f t="shared" si="8"/>
        <v>260.99850670210907</v>
      </c>
      <c r="S15" s="30">
        <v>2</v>
      </c>
      <c r="T15" s="30">
        <f t="shared" si="4"/>
        <v>183.48623853211009</v>
      </c>
      <c r="U15" s="30">
        <v>17863</v>
      </c>
      <c r="V15" s="30">
        <v>5.84097E-3</v>
      </c>
      <c r="W15" s="30">
        <v>0.967422</v>
      </c>
      <c r="X15" s="30">
        <v>9.0267800000000005</v>
      </c>
      <c r="Y15" s="30">
        <v>180.97900000000001</v>
      </c>
      <c r="Z15" s="30">
        <f t="shared" si="0"/>
        <v>190.97904297000002</v>
      </c>
      <c r="AA15" s="30">
        <f t="shared" si="1"/>
        <v>0.54632825407125873</v>
      </c>
      <c r="AB15" s="30">
        <f t="shared" si="2"/>
        <v>90.48667810485675</v>
      </c>
      <c r="AC15" s="30">
        <f t="shared" si="3"/>
        <v>844.30924269177149</v>
      </c>
    </row>
    <row r="16" spans="1:29" x14ac:dyDescent="0.15">
      <c r="A16" s="12">
        <v>60</v>
      </c>
      <c r="B16" s="30">
        <v>83.573004163037908</v>
      </c>
      <c r="C16" s="30">
        <v>463.01119380981498</v>
      </c>
      <c r="D16" s="30">
        <v>370.71580202714705</v>
      </c>
      <c r="E16" s="23"/>
      <c r="F16" s="23"/>
      <c r="G16" s="23"/>
      <c r="H16" s="3">
        <f t="shared" si="5"/>
        <v>917.3</v>
      </c>
      <c r="J16" s="21"/>
      <c r="M16" s="26">
        <f t="shared" si="6"/>
        <v>83.215578552378091</v>
      </c>
      <c r="N16" s="26">
        <f t="shared" si="7"/>
        <v>463.5692325242776</v>
      </c>
      <c r="O16" s="26">
        <f t="shared" si="8"/>
        <v>370.51518892334434</v>
      </c>
      <c r="S16" s="30">
        <v>2.2000000000000002</v>
      </c>
      <c r="T16" s="30">
        <f t="shared" si="4"/>
        <v>201.83486238532112</v>
      </c>
      <c r="U16" s="30">
        <v>17843.3</v>
      </c>
      <c r="V16" s="30">
        <v>2.7697899999999998E-3</v>
      </c>
      <c r="W16" s="30">
        <v>0.73321700000000001</v>
      </c>
      <c r="X16" s="30">
        <v>9.2640600000000006</v>
      </c>
      <c r="Y16" s="30">
        <v>180.739</v>
      </c>
      <c r="Z16" s="30">
        <f t="shared" si="0"/>
        <v>190.73904679</v>
      </c>
      <c r="AA16" s="30">
        <f t="shared" si="1"/>
        <v>0.2591089487901912</v>
      </c>
      <c r="AB16" s="30">
        <f t="shared" si="2"/>
        <v>68.59115171370307</v>
      </c>
      <c r="AC16" s="30">
        <f t="shared" si="3"/>
        <v>866.63640497267272</v>
      </c>
    </row>
    <row r="17" spans="1:29" x14ac:dyDescent="0.15">
      <c r="A17" s="12">
        <v>75</v>
      </c>
      <c r="B17" s="30">
        <v>45.915008487173026</v>
      </c>
      <c r="C17" s="30">
        <v>403.03573634207061</v>
      </c>
      <c r="D17" s="30">
        <v>468.34925517075629</v>
      </c>
      <c r="E17" s="23"/>
      <c r="F17" s="23"/>
      <c r="G17" s="23"/>
      <c r="H17" s="3">
        <f t="shared" si="5"/>
        <v>917.3</v>
      </c>
      <c r="J17" s="21"/>
      <c r="M17" s="26">
        <f t="shared" si="6"/>
        <v>45.669677813841595</v>
      </c>
      <c r="N17" s="26">
        <f t="shared" si="7"/>
        <v>403.41444879035612</v>
      </c>
      <c r="O17" s="26">
        <f t="shared" si="8"/>
        <v>468.21587339580213</v>
      </c>
      <c r="S17" s="30">
        <v>2.4</v>
      </c>
      <c r="T17" s="30">
        <f t="shared" si="4"/>
        <v>220.18348623853211</v>
      </c>
      <c r="U17" s="30">
        <v>17828.400000000001</v>
      </c>
      <c r="V17" s="30">
        <v>1.3287799999999999E-3</v>
      </c>
      <c r="W17" s="30">
        <v>0.55493099999999995</v>
      </c>
      <c r="X17" s="30">
        <v>9.4437899999999999</v>
      </c>
      <c r="Y17" s="30">
        <v>180.55799999999999</v>
      </c>
      <c r="Z17" s="30">
        <f t="shared" si="0"/>
        <v>190.55804978</v>
      </c>
      <c r="AA17" s="30">
        <f t="shared" si="1"/>
        <v>0.12431918451805221</v>
      </c>
      <c r="AB17" s="30">
        <f t="shared" si="2"/>
        <v>51.918729499079781</v>
      </c>
      <c r="AC17" s="30">
        <f t="shared" si="3"/>
        <v>883.55052872539954</v>
      </c>
    </row>
    <row r="18" spans="1:29" x14ac:dyDescent="0.15">
      <c r="A18" s="12">
        <v>90</v>
      </c>
      <c r="B18" s="30">
        <v>25.22570566285286</v>
      </c>
      <c r="C18" s="30">
        <v>340.13385608544422</v>
      </c>
      <c r="D18" s="30">
        <v>551.94043825170286</v>
      </c>
      <c r="E18" s="23"/>
      <c r="F18" s="23"/>
      <c r="G18" s="23"/>
      <c r="H18" s="3">
        <f t="shared" si="5"/>
        <v>917.3</v>
      </c>
      <c r="J18" s="21"/>
      <c r="M18" s="26">
        <f t="shared" si="6"/>
        <v>25.064050600901464</v>
      </c>
      <c r="N18" s="26">
        <f t="shared" si="7"/>
        <v>340.37926478331974</v>
      </c>
      <c r="O18" s="26">
        <f t="shared" si="8"/>
        <v>551.8566846157787</v>
      </c>
      <c r="S18" s="30">
        <v>2.6</v>
      </c>
      <c r="T18" s="30">
        <f t="shared" si="4"/>
        <v>238.53211009174314</v>
      </c>
      <c r="U18" s="30">
        <v>17817.2</v>
      </c>
      <c r="V18" s="30">
        <v>7.0072199999999998E-4</v>
      </c>
      <c r="W18" s="30">
        <v>0.41958499999999999</v>
      </c>
      <c r="X18" s="30">
        <v>9.5797799999999995</v>
      </c>
      <c r="Y18" s="30">
        <v>180.42099999999999</v>
      </c>
      <c r="Z18" s="30">
        <f t="shared" si="0"/>
        <v>190.42106572199998</v>
      </c>
      <c r="AA18" s="30">
        <f t="shared" si="1"/>
        <v>6.5564720851982797E-2</v>
      </c>
      <c r="AB18" s="30">
        <f t="shared" si="2"/>
        <v>39.259468660437669</v>
      </c>
      <c r="AC18" s="30">
        <f t="shared" si="3"/>
        <v>896.35490468888918</v>
      </c>
    </row>
    <row r="19" spans="1:29" x14ac:dyDescent="0.15">
      <c r="A19" s="12">
        <v>105</v>
      </c>
      <c r="B19" s="30">
        <v>13.859002691171362</v>
      </c>
      <c r="C19" s="30">
        <v>281.6587745050233</v>
      </c>
      <c r="D19" s="30">
        <v>621.78222280380533</v>
      </c>
      <c r="E19" s="23"/>
      <c r="F19" s="23"/>
      <c r="G19" s="23"/>
      <c r="H19" s="3">
        <f t="shared" si="5"/>
        <v>917.3</v>
      </c>
      <c r="J19" s="21"/>
      <c r="M19" s="26">
        <f t="shared" si="6"/>
        <v>13.755442617424196</v>
      </c>
      <c r="N19" s="26">
        <f t="shared" si="7"/>
        <v>281.81213673119538</v>
      </c>
      <c r="O19" s="26">
        <f t="shared" si="8"/>
        <v>621.73242065138038</v>
      </c>
      <c r="S19" s="30">
        <v>2.8</v>
      </c>
      <c r="T19" s="30">
        <f t="shared" si="4"/>
        <v>256.8807339449541</v>
      </c>
      <c r="U19" s="30">
        <v>17808.7</v>
      </c>
      <c r="V19" s="30">
        <v>3.6155300000000003E-4</v>
      </c>
      <c r="W19" s="30">
        <v>0.31713400000000003</v>
      </c>
      <c r="X19" s="30">
        <v>9.6825700000000001</v>
      </c>
      <c r="Y19" s="30">
        <v>180.31800000000001</v>
      </c>
      <c r="Z19" s="30">
        <f t="shared" si="0"/>
        <v>190.31806555300003</v>
      </c>
      <c r="AA19" s="30">
        <f t="shared" si="1"/>
        <v>3.3831727389573102E-2</v>
      </c>
      <c r="AB19" s="30">
        <f t="shared" si="2"/>
        <v>29.675292513033714</v>
      </c>
      <c r="AC19" s="30">
        <f t="shared" si="3"/>
        <v>906.03056445516665</v>
      </c>
    </row>
    <row r="20" spans="1:29" x14ac:dyDescent="0.15">
      <c r="A20" s="12">
        <v>120</v>
      </c>
      <c r="B20" s="30">
        <v>7.6141360785295449</v>
      </c>
      <c r="C20" s="30">
        <v>230.43451035794774</v>
      </c>
      <c r="D20" s="30">
        <v>679.25135356352268</v>
      </c>
      <c r="E20" s="23"/>
      <c r="F20" s="23"/>
      <c r="G20" s="23"/>
      <c r="H20" s="3">
        <f t="shared" si="5"/>
        <v>917.3</v>
      </c>
      <c r="J20" s="21"/>
      <c r="M20" s="26">
        <f t="shared" si="6"/>
        <v>7.549146968066073</v>
      </c>
      <c r="N20" s="26">
        <f t="shared" si="7"/>
        <v>230.52723711615243</v>
      </c>
      <c r="O20" s="26">
        <f t="shared" si="8"/>
        <v>679.22361591578147</v>
      </c>
      <c r="S20" s="30">
        <v>3</v>
      </c>
      <c r="T20" s="30">
        <f t="shared" si="4"/>
        <v>275.22935779816515</v>
      </c>
      <c r="U20" s="30">
        <v>17802.3</v>
      </c>
      <c r="V20" s="30">
        <v>1.50774E-4</v>
      </c>
      <c r="W20" s="30">
        <v>0.23965700000000001</v>
      </c>
      <c r="X20" s="30">
        <v>9.7602600000000006</v>
      </c>
      <c r="Y20" s="30">
        <v>180.24</v>
      </c>
      <c r="Z20" s="30">
        <f t="shared" si="0"/>
        <v>190.24006777400001</v>
      </c>
      <c r="AA20" s="30">
        <f t="shared" si="1"/>
        <v>1.4109141210928634E-2</v>
      </c>
      <c r="AB20" s="30">
        <f t="shared" si="2"/>
        <v>22.426641564112671</v>
      </c>
      <c r="AC20" s="30">
        <f t="shared" si="3"/>
        <v>913.34637666559433</v>
      </c>
    </row>
    <row r="21" spans="1:29" x14ac:dyDescent="0.15">
      <c r="A21" s="12">
        <v>135</v>
      </c>
      <c r="B21" s="30">
        <v>4.1832063615441317</v>
      </c>
      <c r="C21" s="30">
        <v>187.04170506862823</v>
      </c>
      <c r="D21" s="30">
        <v>726.07508856982759</v>
      </c>
      <c r="E21" s="23"/>
      <c r="F21" s="23"/>
      <c r="G21" s="23"/>
      <c r="H21" s="3">
        <f t="shared" si="5"/>
        <v>917.3</v>
      </c>
      <c r="J21" s="21"/>
      <c r="M21" s="26">
        <f t="shared" si="6"/>
        <v>4.1430596986585986</v>
      </c>
      <c r="N21" s="26">
        <f t="shared" si="7"/>
        <v>187.09582825206087</v>
      </c>
      <c r="O21" s="26">
        <f t="shared" si="8"/>
        <v>726.0611120492805</v>
      </c>
      <c r="S21" s="30">
        <v>3.2</v>
      </c>
      <c r="T21" s="30">
        <f t="shared" si="4"/>
        <v>293.57798165137615</v>
      </c>
      <c r="U21" s="30">
        <v>17797.5</v>
      </c>
      <c r="V21" s="30">
        <v>7.8261299999999996E-5</v>
      </c>
      <c r="W21" s="30">
        <v>0.18102699999999999</v>
      </c>
      <c r="X21" s="30">
        <v>9.8189600000000006</v>
      </c>
      <c r="Y21" s="30">
        <v>180.18100000000001</v>
      </c>
      <c r="Z21" s="30">
        <f t="shared" si="0"/>
        <v>190.18106526130001</v>
      </c>
      <c r="AA21" s="30">
        <f t="shared" si="1"/>
        <v>7.323838915489724E-3</v>
      </c>
      <c r="AB21" s="30">
        <f t="shared" si="2"/>
        <v>16.940845441544653</v>
      </c>
      <c r="AC21" s="30">
        <f t="shared" si="3"/>
        <v>918.87665241488435</v>
      </c>
    </row>
    <row r="22" spans="1:29" x14ac:dyDescent="0.15">
      <c r="A22" s="12">
        <v>150</v>
      </c>
      <c r="B22" s="30">
        <v>2.2982535750323461</v>
      </c>
      <c r="C22" s="30">
        <v>151.02409952039392</v>
      </c>
      <c r="D22" s="30">
        <v>763.9776469045737</v>
      </c>
      <c r="E22" s="23"/>
      <c r="F22" s="23"/>
      <c r="G22" s="23"/>
      <c r="H22" s="3">
        <f t="shared" si="5"/>
        <v>917.3</v>
      </c>
      <c r="J22" s="21"/>
      <c r="M22" s="26">
        <f t="shared" si="6"/>
        <v>2.2737593716560505</v>
      </c>
      <c r="N22" s="26">
        <f t="shared" si="7"/>
        <v>151.05431891030733</v>
      </c>
      <c r="O22" s="26">
        <f t="shared" si="8"/>
        <v>763.97192171803658</v>
      </c>
      <c r="S22" s="30">
        <v>3.4</v>
      </c>
      <c r="T22" s="30">
        <f t="shared" si="4"/>
        <v>311.92660550458714</v>
      </c>
      <c r="U22" s="30">
        <v>17793.8</v>
      </c>
      <c r="V22" s="30">
        <v>8.00003E-5</v>
      </c>
      <c r="W22" s="30">
        <v>0.13669300000000001</v>
      </c>
      <c r="X22" s="30">
        <v>9.8633000000000006</v>
      </c>
      <c r="Y22" s="30">
        <v>180.137</v>
      </c>
      <c r="Z22" s="30">
        <f t="shared" si="0"/>
        <v>190.13707300030001</v>
      </c>
      <c r="AA22" s="30">
        <f t="shared" si="1"/>
        <v>7.4867531916711152E-3</v>
      </c>
      <c r="AB22" s="30">
        <f t="shared" si="2"/>
        <v>12.792286454289545</v>
      </c>
      <c r="AC22" s="30">
        <f t="shared" si="3"/>
        <v>923.04769801375392</v>
      </c>
    </row>
    <row r="23" spans="1:29" x14ac:dyDescent="0.15">
      <c r="A23" s="12">
        <v>165</v>
      </c>
      <c r="B23" s="30">
        <v>1.2626605141227709</v>
      </c>
      <c r="C23" s="30">
        <v>121.51196087368351</v>
      </c>
      <c r="D23" s="30">
        <v>794.52537861219366</v>
      </c>
      <c r="E23" s="23"/>
      <c r="F23" s="23"/>
      <c r="G23" s="23"/>
      <c r="H23" s="3">
        <f t="shared" si="5"/>
        <v>917.3</v>
      </c>
      <c r="J23" s="21"/>
      <c r="M23" s="26">
        <f t="shared" si="6"/>
        <v>1.2478656008426821</v>
      </c>
      <c r="N23" s="26">
        <f t="shared" si="7"/>
        <v>121.52775257950096</v>
      </c>
      <c r="O23" s="26">
        <f t="shared" si="8"/>
        <v>794.52438181965624</v>
      </c>
      <c r="S23" s="30">
        <v>3.6</v>
      </c>
      <c r="T23" s="30">
        <f t="shared" si="4"/>
        <v>330.2752293577982</v>
      </c>
      <c r="U23" s="30">
        <v>17791.099999999999</v>
      </c>
      <c r="V23" s="30">
        <v>4.8070099999999999E-5</v>
      </c>
      <c r="W23" s="30">
        <v>0.103251</v>
      </c>
      <c r="X23" s="30">
        <v>9.8967700000000001</v>
      </c>
      <c r="Y23" s="30">
        <v>180.10300000000001</v>
      </c>
      <c r="Z23" s="30">
        <f t="shared" si="0"/>
        <v>190.10306907010002</v>
      </c>
      <c r="AA23" s="30">
        <f t="shared" si="1"/>
        <v>4.4987172500336632E-3</v>
      </c>
      <c r="AB23" s="30">
        <f t="shared" si="2"/>
        <v>9.6629100996924446</v>
      </c>
      <c r="AC23" s="30">
        <f t="shared" si="3"/>
        <v>926.20506132950959</v>
      </c>
    </row>
    <row r="24" spans="1:29" x14ac:dyDescent="0.15">
      <c r="A24" s="12">
        <v>180</v>
      </c>
      <c r="B24" s="30">
        <v>0.6937056864590504</v>
      </c>
      <c r="C24" s="30">
        <v>97.533122330629254</v>
      </c>
      <c r="D24" s="30">
        <v>819.07317198291162</v>
      </c>
      <c r="E24" s="23"/>
      <c r="F24" s="23"/>
      <c r="G24" s="23"/>
      <c r="H24" s="3">
        <f t="shared" si="5"/>
        <v>917.3</v>
      </c>
      <c r="J24" s="21"/>
      <c r="M24" s="26">
        <f t="shared" si="6"/>
        <v>0.68484316202392781</v>
      </c>
      <c r="N24" s="26">
        <f t="shared" si="7"/>
        <v>97.540437878637661</v>
      </c>
      <c r="O24" s="26">
        <f t="shared" si="8"/>
        <v>819.07471895933838</v>
      </c>
      <c r="S24" s="30">
        <v>3.8</v>
      </c>
      <c r="T24" s="30">
        <f t="shared" si="4"/>
        <v>348.62385321100913</v>
      </c>
      <c r="U24" s="30">
        <v>17789</v>
      </c>
      <c r="V24" s="30">
        <v>8.4093900000000005E-6</v>
      </c>
      <c r="W24" s="30">
        <v>7.8000299999999995E-2</v>
      </c>
      <c r="X24" s="30">
        <v>9.9220600000000001</v>
      </c>
      <c r="Y24" s="30">
        <v>180.078</v>
      </c>
      <c r="Z24" s="30">
        <f t="shared" si="0"/>
        <v>190.07806870939001</v>
      </c>
      <c r="AA24" s="30">
        <f t="shared" si="1"/>
        <v>7.8701682801036326E-4</v>
      </c>
      <c r="AB24" s="30">
        <f t="shared" si="2"/>
        <v>7.2998812862593754</v>
      </c>
      <c r="AC24" s="30">
        <f t="shared" si="3"/>
        <v>928.58437871575757</v>
      </c>
    </row>
    <row r="25" spans="1:29" x14ac:dyDescent="0.15">
      <c r="A25" s="12">
        <v>195</v>
      </c>
      <c r="B25" s="30">
        <v>0.38112190414060226</v>
      </c>
      <c r="C25" s="30">
        <v>78.158738188492435</v>
      </c>
      <c r="D25" s="30">
        <v>838.76013990736692</v>
      </c>
      <c r="E25" s="23"/>
      <c r="F25" s="23"/>
      <c r="G25" s="23"/>
      <c r="H25" s="3">
        <f t="shared" si="5"/>
        <v>917.3</v>
      </c>
      <c r="J25" s="21"/>
      <c r="M25" s="26">
        <f t="shared" si="6"/>
        <v>0.3758498962181584</v>
      </c>
      <c r="N25" s="26">
        <f t="shared" si="7"/>
        <v>78.161235192526703</v>
      </c>
      <c r="O25" s="26">
        <f t="shared" si="8"/>
        <v>838.76291491125505</v>
      </c>
      <c r="S25" s="30">
        <v>4</v>
      </c>
      <c r="T25" s="30">
        <f t="shared" si="4"/>
        <v>366.97247706422019</v>
      </c>
      <c r="U25" s="30">
        <v>17787.400000000001</v>
      </c>
      <c r="V25" s="30">
        <v>5.8324799999999999E-6</v>
      </c>
      <c r="W25" s="30">
        <v>5.8897900000000003E-2</v>
      </c>
      <c r="X25" s="30">
        <v>9.9411699999999996</v>
      </c>
      <c r="Y25" s="30">
        <v>180.059</v>
      </c>
      <c r="Z25" s="30">
        <f t="shared" si="0"/>
        <v>190.05907373247999</v>
      </c>
      <c r="AA25" s="30">
        <f t="shared" si="1"/>
        <v>5.4585478459201107E-4</v>
      </c>
      <c r="AB25" s="30">
        <f t="shared" si="2"/>
        <v>5.5121835852710692</v>
      </c>
      <c r="AC25" s="30">
        <f t="shared" si="3"/>
        <v>930.38213743425808</v>
      </c>
    </row>
    <row r="26" spans="1:29" x14ac:dyDescent="0.15">
      <c r="A26" s="12">
        <v>210</v>
      </c>
      <c r="B26" s="30">
        <v>0.20938837413484687</v>
      </c>
      <c r="C26" s="30">
        <v>62.563294682774483</v>
      </c>
      <c r="D26" s="30">
        <v>854.52731694309068</v>
      </c>
      <c r="E26" s="23"/>
      <c r="F26" s="23"/>
      <c r="G26" s="23"/>
      <c r="H26" s="3">
        <f t="shared" si="5"/>
        <v>917.3</v>
      </c>
      <c r="J26" s="21"/>
      <c r="M26" s="26">
        <f t="shared" si="6"/>
        <v>0.20627079646925744</v>
      </c>
      <c r="N26" s="26">
        <f t="shared" si="7"/>
        <v>62.563176285866724</v>
      </c>
      <c r="O26" s="26">
        <f t="shared" si="8"/>
        <v>854.53055291766395</v>
      </c>
    </row>
    <row r="27" spans="1:29" x14ac:dyDescent="0.15">
      <c r="A27" s="12">
        <v>225</v>
      </c>
      <c r="B27" s="30">
        <v>0.11503797274968487</v>
      </c>
      <c r="C27" s="30">
        <v>50.041556039911249</v>
      </c>
      <c r="D27" s="30">
        <v>867.14340598733907</v>
      </c>
      <c r="E27" s="23"/>
      <c r="F27" s="23"/>
      <c r="G27" s="23"/>
      <c r="H27" s="3">
        <f t="shared" si="5"/>
        <v>917.3</v>
      </c>
      <c r="J27" s="21"/>
      <c r="M27" s="26">
        <f t="shared" si="6"/>
        <v>0.11320381328871115</v>
      </c>
      <c r="N27" s="26">
        <f t="shared" si="7"/>
        <v>50.040121782404064</v>
      </c>
      <c r="O27" s="26">
        <f t="shared" si="8"/>
        <v>867.14667440430708</v>
      </c>
    </row>
    <row r="28" spans="1:29" x14ac:dyDescent="0.15">
      <c r="A28" s="12">
        <v>240</v>
      </c>
      <c r="B28" s="30">
        <v>6.3201862228676881E-2</v>
      </c>
      <c r="C28" s="30">
        <v>40.005079216779066</v>
      </c>
      <c r="D28" s="30">
        <v>877.23171892099231</v>
      </c>
      <c r="E28" s="23"/>
      <c r="F28" s="23"/>
      <c r="G28" s="23"/>
      <c r="H28" s="3">
        <f t="shared" si="5"/>
        <v>917.30000000000007</v>
      </c>
      <c r="J28" s="21"/>
      <c r="M28" s="26">
        <f t="shared" si="6"/>
        <v>6.212756998306028E-2</v>
      </c>
      <c r="N28" s="26">
        <f t="shared" si="7"/>
        <v>40.003076849469458</v>
      </c>
      <c r="O28" s="26">
        <f t="shared" si="8"/>
        <v>877.23479558054748</v>
      </c>
    </row>
    <row r="29" spans="1:29" x14ac:dyDescent="0.15">
      <c r="A29" s="12">
        <v>255</v>
      </c>
      <c r="B29" s="30">
        <v>3.4723103108435072E-2</v>
      </c>
      <c r="C29" s="30">
        <v>31.970081687457252</v>
      </c>
      <c r="D29" s="30">
        <v>885.29519520943438</v>
      </c>
      <c r="E29" s="23"/>
      <c r="F29" s="23"/>
      <c r="G29" s="23"/>
      <c r="H29" s="3">
        <f t="shared" si="5"/>
        <v>917.30000000000007</v>
      </c>
      <c r="J29" s="21"/>
      <c r="M29" s="26">
        <f t="shared" si="6"/>
        <v>3.4096333328949388E-2</v>
      </c>
      <c r="N29" s="26">
        <f t="shared" si="7"/>
        <v>31.967927326874534</v>
      </c>
      <c r="O29" s="26">
        <f t="shared" si="8"/>
        <v>885.29797633979649</v>
      </c>
    </row>
    <row r="30" spans="1:29" x14ac:dyDescent="0.15">
      <c r="A30" s="12">
        <v>270</v>
      </c>
      <c r="B30" s="30">
        <v>1.9076872847774231E-2</v>
      </c>
      <c r="C30" s="30">
        <v>25.542617189465403</v>
      </c>
      <c r="D30" s="30">
        <v>891.73830593768685</v>
      </c>
      <c r="E30" s="23"/>
      <c r="F30" s="23"/>
      <c r="G30" s="23"/>
      <c r="H30" s="3">
        <f t="shared" si="5"/>
        <v>917.30000000000007</v>
      </c>
      <c r="J30" s="21"/>
      <c r="M30" s="26">
        <f t="shared" si="6"/>
        <v>1.8712464479068002E-2</v>
      </c>
      <c r="N30" s="26">
        <f t="shared" si="7"/>
        <v>25.54053086772533</v>
      </c>
      <c r="O30" s="26">
        <f t="shared" si="8"/>
        <v>891.74075666779549</v>
      </c>
    </row>
    <row r="31" spans="1:29" x14ac:dyDescent="0.15">
      <c r="A31" s="12">
        <v>285</v>
      </c>
      <c r="B31" s="30">
        <v>1.0480833942567163E-2</v>
      </c>
      <c r="C31" s="30">
        <v>20.403916294213705</v>
      </c>
      <c r="D31" s="30">
        <v>896.88560287184373</v>
      </c>
      <c r="E31" s="23"/>
      <c r="F31" s="23"/>
      <c r="G31" s="23"/>
      <c r="H31" s="3">
        <f t="shared" si="5"/>
        <v>917.3</v>
      </c>
      <c r="J31" s="21"/>
      <c r="M31" s="26">
        <f t="shared" si="6"/>
        <v>1.0269618246108669E-2</v>
      </c>
      <c r="N31" s="26">
        <f t="shared" si="7"/>
        <v>20.402004274616605</v>
      </c>
      <c r="O31" s="26">
        <f t="shared" si="8"/>
        <v>896.88772610713727</v>
      </c>
    </row>
    <row r="32" spans="1:29" x14ac:dyDescent="0.15">
      <c r="A32" s="12">
        <v>300</v>
      </c>
      <c r="B32" s="30">
        <v>5.7581701680463988E-3</v>
      </c>
      <c r="C32" s="30">
        <v>16.297130165424317</v>
      </c>
      <c r="D32" s="30">
        <v>900.99711166440761</v>
      </c>
      <c r="E32" s="23"/>
      <c r="F32" s="23"/>
      <c r="G32" s="23"/>
      <c r="H32" s="3">
        <f t="shared" si="5"/>
        <v>917.3</v>
      </c>
      <c r="J32" s="21"/>
      <c r="M32" s="26">
        <f t="shared" si="6"/>
        <v>5.6360859917079665E-3</v>
      </c>
      <c r="N32" s="26">
        <f t="shared" si="7"/>
        <v>16.29543430166073</v>
      </c>
      <c r="O32" s="26">
        <f t="shared" si="8"/>
        <v>900.99892961234752</v>
      </c>
    </row>
    <row r="33" spans="1:15" x14ac:dyDescent="0.15">
      <c r="A33" s="12">
        <v>315</v>
      </c>
      <c r="B33" s="30">
        <v>3.1635386903246915E-3</v>
      </c>
      <c r="C33" s="30">
        <v>13.015893394280335</v>
      </c>
      <c r="D33" s="30">
        <v>904.28094306702928</v>
      </c>
      <c r="E33" s="23"/>
      <c r="F33" s="23"/>
      <c r="G33" s="23"/>
      <c r="H33" s="3">
        <f t="shared" si="5"/>
        <v>917.3</v>
      </c>
      <c r="J33" s="21"/>
      <c r="M33" s="26">
        <f t="shared" si="6"/>
        <v>3.0931495742758737E-3</v>
      </c>
      <c r="N33" s="26">
        <f t="shared" si="7"/>
        <v>13.014420352004665</v>
      </c>
      <c r="O33" s="26">
        <f t="shared" si="8"/>
        <v>904.28248649842101</v>
      </c>
    </row>
    <row r="34" spans="1:15" x14ac:dyDescent="0.15">
      <c r="A34" s="12">
        <v>330</v>
      </c>
      <c r="B34" s="30">
        <v>1.7380481564643854E-3</v>
      </c>
      <c r="C34" s="30">
        <v>10.394723217139875</v>
      </c>
      <c r="D34" s="30">
        <v>906.9035387347036</v>
      </c>
      <c r="E34" s="23"/>
      <c r="F34" s="23"/>
      <c r="G34" s="23"/>
      <c r="H34" s="3">
        <f t="shared" si="5"/>
        <v>917.3</v>
      </c>
      <c r="J34" s="21"/>
      <c r="M34" s="26">
        <f t="shared" si="6"/>
        <v>1.6975564785418811E-3</v>
      </c>
      <c r="N34" s="26">
        <f t="shared" si="7"/>
        <v>10.393461526625545</v>
      </c>
      <c r="O34" s="26">
        <f t="shared" si="8"/>
        <v>906.90484091689586</v>
      </c>
    </row>
    <row r="35" spans="1:15" x14ac:dyDescent="0.15">
      <c r="A35" s="12">
        <v>345</v>
      </c>
      <c r="B35" s="30">
        <v>9.5488365716153332E-4</v>
      </c>
      <c r="C35" s="30">
        <v>8.3010959892582701</v>
      </c>
      <c r="D35" s="30">
        <v>908.99794912708455</v>
      </c>
      <c r="E35" s="23"/>
      <c r="F35" s="23"/>
      <c r="G35" s="23"/>
      <c r="H35" s="3">
        <f t="shared" si="5"/>
        <v>917.3</v>
      </c>
      <c r="J35" s="21"/>
      <c r="M35" s="26">
        <f t="shared" si="6"/>
        <v>9.3163874835058423E-4</v>
      </c>
      <c r="N35" s="26">
        <f t="shared" si="7"/>
        <v>8.3000258182733369</v>
      </c>
      <c r="O35" s="26">
        <f t="shared" si="8"/>
        <v>908.99904254297826</v>
      </c>
    </row>
    <row r="36" spans="1:15" x14ac:dyDescent="0.15">
      <c r="A36" s="12">
        <v>360</v>
      </c>
      <c r="B36" s="30">
        <v>5.2461308124454641E-4</v>
      </c>
      <c r="C36" s="30">
        <v>6.6289788323162098</v>
      </c>
      <c r="D36" s="30">
        <v>910.67049655460255</v>
      </c>
      <c r="E36" s="23"/>
      <c r="F36" s="23"/>
      <c r="G36" s="23"/>
      <c r="H36" s="3">
        <f t="shared" si="5"/>
        <v>917.3</v>
      </c>
      <c r="J36" s="21"/>
      <c r="M36" s="26">
        <f t="shared" si="6"/>
        <v>5.1129418573087526E-4</v>
      </c>
      <c r="N36" s="26">
        <f t="shared" si="7"/>
        <v>6.6280774471565929</v>
      </c>
      <c r="O36" s="26">
        <f t="shared" si="8"/>
        <v>910.6714112586576</v>
      </c>
    </row>
    <row r="37" spans="1:15" x14ac:dyDescent="0.15">
      <c r="A37" s="12">
        <v>375</v>
      </c>
      <c r="B37" s="30">
        <v>2.8822242683575379E-4</v>
      </c>
      <c r="C37" s="30">
        <v>5.293586916514128</v>
      </c>
      <c r="D37" s="30">
        <v>912.00612486105899</v>
      </c>
      <c r="E37" s="23"/>
      <c r="F37" s="23"/>
      <c r="G37" s="23"/>
      <c r="H37" s="3">
        <f t="shared" si="5"/>
        <v>917.3</v>
      </c>
      <c r="J37" s="21"/>
      <c r="M37" s="26">
        <f t="shared" si="6"/>
        <v>2.8060419859632477E-4</v>
      </c>
      <c r="N37" s="26">
        <f t="shared" si="7"/>
        <v>5.2928316167498126</v>
      </c>
      <c r="O37" s="26">
        <f t="shared" si="8"/>
        <v>912.00688777905145</v>
      </c>
    </row>
    <row r="38" spans="1:15" x14ac:dyDescent="0.15">
      <c r="A38" s="12">
        <v>390</v>
      </c>
      <c r="B38" s="30">
        <v>1.5834940130356312E-4</v>
      </c>
      <c r="C38" s="30">
        <v>4.2271544056012926</v>
      </c>
      <c r="D38" s="30">
        <v>913.07268724499738</v>
      </c>
      <c r="E38" s="23"/>
      <c r="F38" s="23"/>
      <c r="G38" s="23"/>
      <c r="H38" s="3">
        <f t="shared" si="5"/>
        <v>917.3</v>
      </c>
      <c r="J38" s="21"/>
      <c r="M38" s="26">
        <f t="shared" si="6"/>
        <v>1.5399884932650217E-4</v>
      </c>
      <c r="N38" s="26">
        <f t="shared" si="7"/>
        <v>4.226523998184029</v>
      </c>
      <c r="O38" s="26">
        <f t="shared" si="8"/>
        <v>913.07332200296662</v>
      </c>
    </row>
    <row r="39" spans="1:15" x14ac:dyDescent="0.15">
      <c r="A39" s="12">
        <v>405</v>
      </c>
      <c r="B39" s="30">
        <v>8.6997161076177577E-5</v>
      </c>
      <c r="C39" s="30">
        <v>3.3755340444105775</v>
      </c>
      <c r="D39" s="30">
        <v>913.92437895842829</v>
      </c>
      <c r="E39" s="23"/>
      <c r="F39" s="23"/>
      <c r="G39" s="23"/>
      <c r="H39" s="3">
        <f t="shared" si="5"/>
        <v>917.3</v>
      </c>
      <c r="J39" s="21"/>
      <c r="M39" s="26">
        <f t="shared" si="6"/>
        <v>8.4516360455475149E-5</v>
      </c>
      <c r="N39" s="26">
        <f t="shared" si="7"/>
        <v>3.3750094882751167</v>
      </c>
      <c r="O39" s="26">
        <f t="shared" si="8"/>
        <v>913.92490599536438</v>
      </c>
    </row>
    <row r="40" spans="1:15" x14ac:dyDescent="0.15">
      <c r="A40" s="12"/>
      <c r="B40" s="30"/>
      <c r="C40" s="30"/>
      <c r="D40" s="30"/>
      <c r="E40" s="23"/>
      <c r="F40" s="23"/>
      <c r="G40" s="23"/>
      <c r="H40" s="3"/>
      <c r="J40" s="21"/>
      <c r="M40" s="26">
        <f t="shared" si="6"/>
        <v>917.3</v>
      </c>
      <c r="N40" s="26">
        <f t="shared" si="7"/>
        <v>0</v>
      </c>
      <c r="O40" s="26">
        <f t="shared" si="8"/>
        <v>0</v>
      </c>
    </row>
    <row r="41" spans="1:15" x14ac:dyDescent="0.15">
      <c r="A41" s="12"/>
      <c r="B41" s="30"/>
      <c r="C41" s="30"/>
      <c r="D41" s="30"/>
      <c r="E41" s="23"/>
      <c r="F41" s="23"/>
      <c r="G41" s="23"/>
      <c r="H41" s="3"/>
      <c r="J41" s="21"/>
      <c r="M41" s="26">
        <f t="shared" si="6"/>
        <v>917.3</v>
      </c>
      <c r="N41" s="26">
        <f t="shared" si="7"/>
        <v>0</v>
      </c>
      <c r="O41" s="26">
        <f t="shared" si="8"/>
        <v>0</v>
      </c>
    </row>
    <row r="42" spans="1:15" x14ac:dyDescent="0.15">
      <c r="A42" s="12"/>
      <c r="B42" s="30"/>
      <c r="C42" s="30"/>
      <c r="D42" s="30"/>
      <c r="E42" s="23"/>
      <c r="F42" s="23"/>
      <c r="G42" s="23"/>
      <c r="H42" s="3"/>
      <c r="J42" s="21"/>
      <c r="M42" s="26">
        <f t="shared" si="6"/>
        <v>917.3</v>
      </c>
      <c r="N42" s="26">
        <f t="shared" si="7"/>
        <v>0</v>
      </c>
      <c r="O42" s="26">
        <f t="shared" si="8"/>
        <v>0</v>
      </c>
    </row>
    <row r="43" spans="1:15" x14ac:dyDescent="0.15">
      <c r="A43" s="12"/>
      <c r="B43" s="30"/>
      <c r="C43" s="30"/>
      <c r="D43" s="30"/>
      <c r="E43" s="23"/>
      <c r="F43" s="23"/>
      <c r="G43" s="23"/>
      <c r="H43" s="3"/>
      <c r="J43" s="21"/>
      <c r="M43" s="26">
        <f t="shared" si="6"/>
        <v>917.3</v>
      </c>
      <c r="N43" s="26">
        <f t="shared" si="7"/>
        <v>0</v>
      </c>
      <c r="O43" s="26">
        <f t="shared" si="8"/>
        <v>0</v>
      </c>
    </row>
    <row r="44" spans="1:15" x14ac:dyDescent="0.15">
      <c r="A44" s="12"/>
      <c r="B44" s="30"/>
      <c r="C44" s="30"/>
      <c r="D44" s="30"/>
      <c r="E44" s="23"/>
      <c r="F44" s="23"/>
      <c r="G44" s="23"/>
      <c r="H44" s="3"/>
      <c r="J44" s="21"/>
      <c r="M44" s="26">
        <f t="shared" si="6"/>
        <v>917.3</v>
      </c>
      <c r="N44" s="26">
        <f t="shared" si="7"/>
        <v>0</v>
      </c>
      <c r="O44" s="26">
        <f t="shared" si="8"/>
        <v>0</v>
      </c>
    </row>
    <row r="45" spans="1:15" x14ac:dyDescent="0.15">
      <c r="A45" s="12"/>
      <c r="B45" s="30"/>
      <c r="C45" s="30"/>
      <c r="D45" s="30"/>
      <c r="E45" s="23"/>
      <c r="F45" s="23"/>
      <c r="G45" s="23"/>
      <c r="H45" s="3"/>
      <c r="J45" s="21"/>
      <c r="M45" s="26">
        <f t="shared" si="6"/>
        <v>917.3</v>
      </c>
      <c r="N45" s="26">
        <f t="shared" si="7"/>
        <v>0</v>
      </c>
      <c r="O45" s="26">
        <f t="shared" si="8"/>
        <v>0</v>
      </c>
    </row>
    <row r="46" spans="1:15" x14ac:dyDescent="0.15">
      <c r="A46" s="12"/>
      <c r="B46" s="30"/>
      <c r="C46" s="30"/>
      <c r="D46" s="30"/>
      <c r="E46" s="23"/>
      <c r="F46" s="23"/>
      <c r="G46" s="23"/>
      <c r="H46" s="3"/>
      <c r="J46" s="21"/>
      <c r="M46" s="26">
        <f t="shared" si="6"/>
        <v>917.3</v>
      </c>
      <c r="N46" s="26">
        <f t="shared" si="7"/>
        <v>0</v>
      </c>
      <c r="O46" s="26">
        <f t="shared" si="8"/>
        <v>0</v>
      </c>
    </row>
    <row r="47" spans="1:15" x14ac:dyDescent="0.15">
      <c r="A47" s="12"/>
      <c r="B47" s="30"/>
      <c r="C47" s="30"/>
      <c r="D47" s="30"/>
      <c r="E47" s="23"/>
      <c r="F47" s="23"/>
      <c r="G47" s="23"/>
      <c r="H47" s="3"/>
      <c r="J47" s="21"/>
      <c r="M47" s="26">
        <f t="shared" si="6"/>
        <v>917.3</v>
      </c>
      <c r="N47" s="26">
        <f t="shared" si="7"/>
        <v>0</v>
      </c>
      <c r="O47" s="26">
        <f t="shared" si="8"/>
        <v>0</v>
      </c>
    </row>
    <row r="48" spans="1:15" x14ac:dyDescent="0.15">
      <c r="A48" s="12"/>
      <c r="B48" s="30"/>
      <c r="C48" s="30"/>
      <c r="D48" s="30"/>
      <c r="E48" s="23"/>
      <c r="F48" s="23"/>
      <c r="G48" s="23"/>
      <c r="H48" s="3"/>
      <c r="J48" s="21"/>
      <c r="M48" s="26">
        <f t="shared" si="6"/>
        <v>917.3</v>
      </c>
      <c r="N48" s="26">
        <f t="shared" si="7"/>
        <v>0</v>
      </c>
      <c r="O48" s="26">
        <f t="shared" si="8"/>
        <v>0</v>
      </c>
    </row>
    <row r="49" spans="1:15" x14ac:dyDescent="0.15">
      <c r="A49" s="12"/>
      <c r="B49" s="30"/>
      <c r="C49" s="30"/>
      <c r="D49" s="30"/>
      <c r="E49" s="23"/>
      <c r="F49" s="23"/>
      <c r="G49" s="23"/>
      <c r="H49" s="3"/>
      <c r="J49" s="21"/>
      <c r="M49" s="26">
        <f t="shared" si="6"/>
        <v>917.3</v>
      </c>
      <c r="N49" s="26">
        <f t="shared" si="7"/>
        <v>0</v>
      </c>
      <c r="O49" s="26">
        <f t="shared" si="8"/>
        <v>0</v>
      </c>
    </row>
    <row r="50" spans="1:15" x14ac:dyDescent="0.15">
      <c r="A50" s="12"/>
      <c r="B50" s="30"/>
      <c r="C50" s="30"/>
      <c r="D50" s="30"/>
      <c r="E50" s="23"/>
      <c r="F50" s="23"/>
      <c r="G50" s="23"/>
      <c r="H50" s="3"/>
      <c r="J50" s="21"/>
      <c r="M50" s="26">
        <f t="shared" si="6"/>
        <v>917.3</v>
      </c>
      <c r="N50" s="26">
        <f t="shared" si="7"/>
        <v>0</v>
      </c>
      <c r="O50" s="26">
        <f t="shared" si="8"/>
        <v>0</v>
      </c>
    </row>
    <row r="51" spans="1:15" x14ac:dyDescent="0.15">
      <c r="A51" s="12"/>
      <c r="B51" s="30"/>
      <c r="C51" s="30"/>
      <c r="D51" s="30"/>
      <c r="E51" s="23"/>
      <c r="F51" s="23"/>
      <c r="G51" s="23"/>
      <c r="H51" s="3"/>
      <c r="J51" s="21"/>
      <c r="M51" s="26">
        <f t="shared" si="6"/>
        <v>917.3</v>
      </c>
      <c r="N51" s="26">
        <f t="shared" si="7"/>
        <v>0</v>
      </c>
      <c r="O51" s="26">
        <f t="shared" si="8"/>
        <v>0</v>
      </c>
    </row>
    <row r="52" spans="1:15" x14ac:dyDescent="0.15">
      <c r="A52" s="12"/>
      <c r="B52" s="30"/>
      <c r="C52" s="30"/>
      <c r="D52" s="30"/>
      <c r="E52" s="23"/>
      <c r="F52" s="23"/>
      <c r="G52" s="23"/>
      <c r="H52" s="3"/>
      <c r="J52" s="21"/>
      <c r="M52" s="26">
        <f t="shared" si="6"/>
        <v>917.3</v>
      </c>
      <c r="N52" s="26">
        <f t="shared" si="7"/>
        <v>0</v>
      </c>
      <c r="O52" s="26">
        <f t="shared" si="8"/>
        <v>0</v>
      </c>
    </row>
    <row r="53" spans="1:15" x14ac:dyDescent="0.15">
      <c r="B53" s="21"/>
      <c r="C53" s="21"/>
      <c r="D53" s="21"/>
      <c r="E53" s="23"/>
      <c r="F53" s="23"/>
      <c r="G53" s="23"/>
      <c r="J53" s="21"/>
    </row>
    <row r="54" spans="1:15" x14ac:dyDescent="0.15">
      <c r="B54" s="21"/>
      <c r="C54" s="21"/>
      <c r="D54" s="21"/>
      <c r="E54" s="12"/>
      <c r="G54" s="21"/>
    </row>
    <row r="55" spans="1:15" x14ac:dyDescent="0.15">
      <c r="B55" s="21"/>
      <c r="C55" s="21"/>
      <c r="D55" s="21"/>
      <c r="E55" s="12"/>
      <c r="G55" s="21"/>
    </row>
    <row r="56" spans="1:15" x14ac:dyDescent="0.15">
      <c r="B56" s="21"/>
      <c r="C56" s="21"/>
      <c r="D56" s="21"/>
      <c r="E56" s="12"/>
      <c r="G56" s="21"/>
    </row>
    <row r="57" spans="1:15" x14ac:dyDescent="0.15">
      <c r="B57" s="21"/>
      <c r="C57" s="21"/>
      <c r="D57" s="21"/>
      <c r="E57" s="12"/>
      <c r="G57" s="21"/>
    </row>
    <row r="58" spans="1:15" x14ac:dyDescent="0.15">
      <c r="B58" s="21"/>
      <c r="C58" s="21"/>
      <c r="D58" s="21"/>
      <c r="E58" s="12"/>
      <c r="G58" s="21"/>
    </row>
    <row r="59" spans="1:15" x14ac:dyDescent="0.15">
      <c r="B59" s="21"/>
      <c r="C59" s="21"/>
      <c r="D59" s="21"/>
      <c r="E59" s="12"/>
      <c r="G59" s="21"/>
    </row>
    <row r="60" spans="1:15" x14ac:dyDescent="0.15">
      <c r="B60" s="21"/>
      <c r="C60" s="21"/>
      <c r="D60" s="21"/>
      <c r="E60" s="12"/>
      <c r="G60" s="21"/>
    </row>
    <row r="61" spans="1:15" x14ac:dyDescent="0.15">
      <c r="B61" s="21"/>
      <c r="C61" s="21"/>
      <c r="D61" s="21"/>
      <c r="E61" s="12"/>
      <c r="G61" s="21"/>
    </row>
    <row r="62" spans="1:15" x14ac:dyDescent="0.15">
      <c r="B62" s="21"/>
      <c r="C62" s="21"/>
      <c r="D62" s="21"/>
      <c r="E62" s="12"/>
      <c r="G62" s="21"/>
    </row>
    <row r="63" spans="1:15" x14ac:dyDescent="0.15">
      <c r="B63" s="21"/>
      <c r="C63" s="21"/>
      <c r="D63" s="21"/>
      <c r="G63" s="21"/>
    </row>
    <row r="64" spans="1:15" x14ac:dyDescent="0.15">
      <c r="B64" s="21"/>
      <c r="C64" s="21"/>
      <c r="D64" s="21"/>
      <c r="G64" s="21"/>
    </row>
    <row r="65" spans="2:7" x14ac:dyDescent="0.15">
      <c r="B65" s="21"/>
      <c r="C65" s="21"/>
      <c r="D65" s="21"/>
      <c r="G65" s="21"/>
    </row>
    <row r="66" spans="2:7" x14ac:dyDescent="0.15">
      <c r="B66" s="21"/>
      <c r="C66" s="21"/>
      <c r="D66" s="21"/>
      <c r="G66" s="21"/>
    </row>
    <row r="67" spans="2:7" x14ac:dyDescent="0.15">
      <c r="B67" s="21"/>
      <c r="C67" s="21"/>
      <c r="D67" s="21"/>
      <c r="G67" s="21"/>
    </row>
    <row r="68" spans="2:7" x14ac:dyDescent="0.15">
      <c r="B68" s="21"/>
      <c r="C68" s="21"/>
      <c r="D68" s="21"/>
      <c r="G68" s="21"/>
    </row>
    <row r="69" spans="2:7" x14ac:dyDescent="0.15">
      <c r="B69" s="21"/>
      <c r="C69" s="21"/>
      <c r="D69" s="21"/>
      <c r="G69" s="21"/>
    </row>
    <row r="70" spans="2:7" x14ac:dyDescent="0.15">
      <c r="B70" s="21"/>
      <c r="C70" s="21"/>
      <c r="D70" s="21"/>
      <c r="G70" s="21"/>
    </row>
    <row r="71" spans="2:7" x14ac:dyDescent="0.15">
      <c r="B71" s="21"/>
      <c r="C71" s="21"/>
      <c r="D71" s="21"/>
      <c r="G71" s="21"/>
    </row>
    <row r="72" spans="2:7" x14ac:dyDescent="0.15">
      <c r="B72" s="21"/>
      <c r="C72" s="21"/>
      <c r="D72" s="21"/>
      <c r="G72" s="21"/>
    </row>
    <row r="73" spans="2:7" x14ac:dyDescent="0.15">
      <c r="B73" s="21"/>
      <c r="C73" s="21"/>
      <c r="D73" s="21"/>
      <c r="G73" s="21"/>
    </row>
    <row r="74" spans="2:7" x14ac:dyDescent="0.15">
      <c r="B74" s="21"/>
      <c r="C74" s="21"/>
      <c r="D74" s="21"/>
      <c r="G74" s="21"/>
    </row>
    <row r="75" spans="2:7" x14ac:dyDescent="0.15">
      <c r="B75" s="21"/>
      <c r="C75" s="21"/>
      <c r="D75" s="21"/>
      <c r="G75" s="21"/>
    </row>
    <row r="76" spans="2:7" x14ac:dyDescent="0.15">
      <c r="B76" s="21"/>
      <c r="C76" s="21"/>
      <c r="D76" s="21"/>
      <c r="G76" s="21"/>
    </row>
    <row r="77" spans="2:7" x14ac:dyDescent="0.15">
      <c r="B77" s="21"/>
      <c r="C77" s="21"/>
      <c r="D77" s="21"/>
      <c r="G77" s="21"/>
    </row>
    <row r="78" spans="2:7" x14ac:dyDescent="0.15">
      <c r="B78" s="21"/>
      <c r="C78" s="21"/>
      <c r="D78" s="21"/>
      <c r="G78" s="21"/>
    </row>
    <row r="79" spans="2:7" x14ac:dyDescent="0.15">
      <c r="B79" s="21"/>
      <c r="C79" s="21"/>
      <c r="D79" s="21"/>
      <c r="G79" s="21"/>
    </row>
    <row r="80" spans="2:7" x14ac:dyDescent="0.15">
      <c r="B80" s="21"/>
      <c r="C80" s="21"/>
      <c r="D80" s="21"/>
      <c r="G80" s="21"/>
    </row>
    <row r="81" spans="2:7" x14ac:dyDescent="0.15">
      <c r="B81" s="21"/>
      <c r="C81" s="21"/>
      <c r="D81" s="21"/>
      <c r="G81" s="21"/>
    </row>
    <row r="82" spans="2:7" x14ac:dyDescent="0.15">
      <c r="B82" s="21"/>
      <c r="C82" s="21"/>
      <c r="D82" s="21"/>
      <c r="G82" s="21"/>
    </row>
    <row r="83" spans="2:7" x14ac:dyDescent="0.15">
      <c r="B83" s="21"/>
      <c r="C83" s="21"/>
      <c r="D83" s="21"/>
      <c r="G83" s="21"/>
    </row>
    <row r="84" spans="2:7" x14ac:dyDescent="0.15">
      <c r="B84" s="21"/>
      <c r="C84" s="21"/>
      <c r="D84" s="21"/>
      <c r="G84" s="21"/>
    </row>
    <row r="85" spans="2:7" x14ac:dyDescent="0.15">
      <c r="B85" s="21"/>
      <c r="C85" s="21"/>
      <c r="D85" s="21"/>
      <c r="G85" s="21"/>
    </row>
    <row r="86" spans="2:7" x14ac:dyDescent="0.15">
      <c r="B86" s="21"/>
      <c r="C86" s="21"/>
      <c r="D86" s="21"/>
      <c r="G86" s="21"/>
    </row>
    <row r="87" spans="2:7" x14ac:dyDescent="0.15">
      <c r="B87" s="21"/>
      <c r="C87" s="21"/>
      <c r="D87" s="21"/>
      <c r="G87" s="21"/>
    </row>
    <row r="88" spans="2:7" x14ac:dyDescent="0.15">
      <c r="B88" s="21"/>
      <c r="C88" s="21"/>
      <c r="D88" s="21"/>
      <c r="G88" s="21"/>
    </row>
    <row r="89" spans="2:7" x14ac:dyDescent="0.15">
      <c r="B89" s="21"/>
      <c r="C89" s="21"/>
      <c r="D89" s="21"/>
      <c r="G89" s="21"/>
    </row>
    <row r="90" spans="2:7" x14ac:dyDescent="0.15">
      <c r="B90" s="21"/>
      <c r="C90" s="21"/>
      <c r="D90" s="21"/>
      <c r="G90" s="21"/>
    </row>
    <row r="91" spans="2:7" x14ac:dyDescent="0.15">
      <c r="B91" s="21"/>
      <c r="C91" s="21"/>
      <c r="D91" s="21"/>
      <c r="G91" s="21"/>
    </row>
    <row r="92" spans="2:7" x14ac:dyDescent="0.15">
      <c r="B92" s="21"/>
      <c r="C92" s="21"/>
      <c r="D92" s="21"/>
      <c r="G92" s="21"/>
    </row>
    <row r="93" spans="2:7" x14ac:dyDescent="0.15">
      <c r="B93" s="21"/>
      <c r="C93" s="21"/>
      <c r="D93" s="21"/>
      <c r="G93" s="21"/>
    </row>
    <row r="94" spans="2:7" x14ac:dyDescent="0.15">
      <c r="B94" s="21"/>
      <c r="C94" s="21"/>
      <c r="D94" s="21"/>
      <c r="G94" s="21"/>
    </row>
    <row r="95" spans="2:7" x14ac:dyDescent="0.15">
      <c r="B95" s="21"/>
      <c r="C95" s="21"/>
      <c r="D95" s="21"/>
      <c r="G95" s="21"/>
    </row>
    <row r="96" spans="2:7" x14ac:dyDescent="0.15">
      <c r="B96" s="21"/>
      <c r="C96" s="21"/>
      <c r="D96" s="21"/>
      <c r="G96" s="21"/>
    </row>
    <row r="97" spans="2:7" x14ac:dyDescent="0.15">
      <c r="B97" s="21"/>
      <c r="C97" s="21"/>
      <c r="D97" s="21"/>
      <c r="G97" s="21"/>
    </row>
    <row r="98" spans="2:7" x14ac:dyDescent="0.15">
      <c r="B98" s="21"/>
      <c r="C98" s="21"/>
      <c r="D98" s="21"/>
      <c r="G98" s="21"/>
    </row>
    <row r="99" spans="2:7" x14ac:dyDescent="0.15">
      <c r="B99" s="21"/>
      <c r="C99" s="21"/>
      <c r="D99" s="21"/>
      <c r="G99" s="21"/>
    </row>
    <row r="100" spans="2:7" x14ac:dyDescent="0.15">
      <c r="B100" s="21"/>
      <c r="C100" s="21"/>
      <c r="D100" s="21"/>
      <c r="G100" s="21"/>
    </row>
    <row r="101" spans="2:7" x14ac:dyDescent="0.15">
      <c r="B101" s="21"/>
      <c r="C101" s="21"/>
      <c r="D101" s="21"/>
      <c r="G101" s="21"/>
    </row>
    <row r="102" spans="2:7" x14ac:dyDescent="0.15">
      <c r="B102" s="21"/>
      <c r="C102" s="21"/>
      <c r="D102" s="21"/>
      <c r="G102" s="21"/>
    </row>
    <row r="103" spans="2:7" x14ac:dyDescent="0.15">
      <c r="B103" s="21"/>
      <c r="C103" s="21"/>
      <c r="D103" s="21"/>
      <c r="G103" s="21"/>
    </row>
    <row r="104" spans="2:7" x14ac:dyDescent="0.15">
      <c r="B104" s="21"/>
      <c r="C104" s="21"/>
      <c r="D104" s="21"/>
      <c r="G104" s="21"/>
    </row>
    <row r="105" spans="2:7" x14ac:dyDescent="0.15">
      <c r="B105" s="21"/>
      <c r="C105" s="21"/>
      <c r="D105" s="21"/>
      <c r="G105" s="21"/>
    </row>
    <row r="106" spans="2:7" x14ac:dyDescent="0.15">
      <c r="B106" s="21"/>
      <c r="C106" s="21"/>
      <c r="D106" s="21"/>
      <c r="G106" s="21"/>
    </row>
    <row r="107" spans="2:7" x14ac:dyDescent="0.15">
      <c r="B107" s="21"/>
      <c r="C107" s="21"/>
      <c r="D107" s="21"/>
      <c r="G107" s="21"/>
    </row>
    <row r="108" spans="2:7" x14ac:dyDescent="0.15">
      <c r="B108" s="21"/>
      <c r="C108" s="21"/>
      <c r="D108" s="21"/>
      <c r="G108" s="21"/>
    </row>
    <row r="109" spans="2:7" x14ac:dyDescent="0.15">
      <c r="B109" s="21"/>
      <c r="C109" s="21"/>
      <c r="D109" s="21"/>
      <c r="G109" s="21"/>
    </row>
    <row r="110" spans="2:7" x14ac:dyDescent="0.15">
      <c r="B110" s="21"/>
      <c r="C110" s="21"/>
      <c r="D110" s="21"/>
      <c r="G110" s="21"/>
    </row>
    <row r="111" spans="2:7" x14ac:dyDescent="0.15">
      <c r="B111" s="21"/>
      <c r="C111" s="21"/>
      <c r="D111" s="21"/>
      <c r="G111" s="21"/>
    </row>
    <row r="112" spans="2:7" x14ac:dyDescent="0.15">
      <c r="B112" s="21"/>
      <c r="C112" s="21"/>
      <c r="D112" s="21"/>
      <c r="G112" s="21"/>
    </row>
    <row r="113" spans="2:7" x14ac:dyDescent="0.15">
      <c r="B113" s="21"/>
      <c r="C113" s="21"/>
      <c r="D113" s="21"/>
      <c r="G113" s="21"/>
    </row>
    <row r="114" spans="2:7" x14ac:dyDescent="0.15">
      <c r="B114" s="21"/>
      <c r="C114" s="21"/>
      <c r="D114" s="21"/>
      <c r="G114" s="21"/>
    </row>
    <row r="115" spans="2:7" x14ac:dyDescent="0.15">
      <c r="B115" s="21"/>
      <c r="C115" s="21"/>
      <c r="D115" s="21"/>
      <c r="G115" s="21"/>
    </row>
    <row r="116" spans="2:7" x14ac:dyDescent="0.15">
      <c r="B116" s="21"/>
      <c r="C116" s="21"/>
      <c r="D116" s="21"/>
      <c r="G116" s="21"/>
    </row>
    <row r="117" spans="2:7" x14ac:dyDescent="0.15">
      <c r="B117" s="21"/>
      <c r="C117" s="21"/>
      <c r="D117" s="21"/>
      <c r="G117" s="21"/>
    </row>
    <row r="118" spans="2:7" x14ac:dyDescent="0.15">
      <c r="B118" s="21"/>
      <c r="C118" s="21"/>
      <c r="D118" s="21"/>
      <c r="G118" s="21"/>
    </row>
    <row r="119" spans="2:7" x14ac:dyDescent="0.15">
      <c r="B119" s="21"/>
      <c r="C119" s="21"/>
      <c r="D119" s="21"/>
      <c r="G119" s="21"/>
    </row>
    <row r="120" spans="2:7" x14ac:dyDescent="0.15">
      <c r="B120" s="21"/>
      <c r="C120" s="21"/>
      <c r="D120" s="21"/>
      <c r="G120" s="21"/>
    </row>
    <row r="121" spans="2:7" x14ac:dyDescent="0.15">
      <c r="B121" s="21"/>
      <c r="C121" s="21"/>
      <c r="D121" s="21"/>
      <c r="G121" s="21"/>
    </row>
    <row r="122" spans="2:7" x14ac:dyDescent="0.15">
      <c r="B122" s="21"/>
      <c r="C122" s="21"/>
      <c r="D122" s="21"/>
      <c r="G122" s="21"/>
    </row>
    <row r="123" spans="2:7" x14ac:dyDescent="0.15">
      <c r="B123" s="21"/>
      <c r="C123" s="21"/>
      <c r="D123" s="21"/>
      <c r="G123" s="21"/>
    </row>
    <row r="124" spans="2:7" x14ac:dyDescent="0.15">
      <c r="B124" s="21"/>
      <c r="C124" s="21"/>
      <c r="D124" s="21"/>
      <c r="G124" s="21"/>
    </row>
    <row r="125" spans="2:7" x14ac:dyDescent="0.15">
      <c r="B125" s="21"/>
      <c r="C125" s="21"/>
      <c r="D125" s="21"/>
      <c r="G125" s="21"/>
    </row>
    <row r="126" spans="2:7" x14ac:dyDescent="0.15">
      <c r="B126" s="21"/>
      <c r="C126" s="21"/>
      <c r="D126" s="21"/>
      <c r="G126" s="21"/>
    </row>
    <row r="127" spans="2:7" x14ac:dyDescent="0.15">
      <c r="B127" s="21"/>
      <c r="C127" s="21"/>
      <c r="D127" s="21"/>
      <c r="G127" s="21"/>
    </row>
    <row r="128" spans="2:7" x14ac:dyDescent="0.15">
      <c r="B128" s="21"/>
      <c r="C128" s="21"/>
      <c r="D128" s="21"/>
      <c r="G128" s="21"/>
    </row>
    <row r="129" spans="2:7" x14ac:dyDescent="0.15">
      <c r="B129" s="21"/>
      <c r="C129" s="21"/>
      <c r="D129" s="21"/>
      <c r="G129" s="21"/>
    </row>
    <row r="130" spans="2:7" x14ac:dyDescent="0.15">
      <c r="B130" s="21"/>
      <c r="C130" s="21"/>
      <c r="D130" s="21"/>
      <c r="G130" s="21"/>
    </row>
    <row r="131" spans="2:7" x14ac:dyDescent="0.15">
      <c r="B131" s="21"/>
      <c r="C131" s="21"/>
      <c r="D131" s="21"/>
      <c r="G131" s="21"/>
    </row>
    <row r="132" spans="2:7" x14ac:dyDescent="0.15">
      <c r="B132" s="21"/>
      <c r="C132" s="21"/>
      <c r="D132" s="21"/>
      <c r="G132" s="21"/>
    </row>
    <row r="133" spans="2:7" x14ac:dyDescent="0.15">
      <c r="B133" s="21"/>
      <c r="C133" s="21"/>
      <c r="D133" s="21"/>
      <c r="G133" s="21"/>
    </row>
    <row r="134" spans="2:7" x14ac:dyDescent="0.15">
      <c r="B134" s="21"/>
      <c r="C134" s="21"/>
      <c r="D134" s="21"/>
      <c r="G134" s="21"/>
    </row>
    <row r="135" spans="2:7" x14ac:dyDescent="0.15">
      <c r="B135" s="21"/>
      <c r="C135" s="21"/>
      <c r="D135" s="21"/>
      <c r="G135" s="21"/>
    </row>
    <row r="136" spans="2:7" x14ac:dyDescent="0.15">
      <c r="B136" s="21"/>
      <c r="C136" s="21"/>
      <c r="D136" s="21"/>
      <c r="G136" s="21"/>
    </row>
    <row r="137" spans="2:7" x14ac:dyDescent="0.15">
      <c r="B137" s="21"/>
      <c r="C137" s="21"/>
      <c r="D137" s="21"/>
      <c r="G137" s="21"/>
    </row>
    <row r="138" spans="2:7" x14ac:dyDescent="0.15">
      <c r="B138" s="21"/>
      <c r="C138" s="21"/>
      <c r="D138" s="21"/>
      <c r="G138" s="21"/>
    </row>
    <row r="139" spans="2:7" x14ac:dyDescent="0.15">
      <c r="B139" s="21"/>
      <c r="C139" s="21"/>
      <c r="D139" s="21"/>
      <c r="G139" s="21"/>
    </row>
    <row r="140" spans="2:7" x14ac:dyDescent="0.15">
      <c r="B140" s="21"/>
      <c r="C140" s="21"/>
      <c r="D140" s="21"/>
      <c r="G140" s="21"/>
    </row>
    <row r="141" spans="2:7" x14ac:dyDescent="0.15">
      <c r="B141" s="21"/>
      <c r="C141" s="21"/>
      <c r="D141" s="21"/>
      <c r="G141" s="21"/>
    </row>
    <row r="142" spans="2:7" x14ac:dyDescent="0.15">
      <c r="B142" s="21"/>
      <c r="C142" s="21"/>
      <c r="D142" s="21"/>
      <c r="G142" s="21"/>
    </row>
    <row r="143" spans="2:7" x14ac:dyDescent="0.15">
      <c r="B143" s="21"/>
      <c r="C143" s="21"/>
      <c r="D143" s="21"/>
      <c r="G143" s="21"/>
    </row>
    <row r="144" spans="2:7" x14ac:dyDescent="0.15">
      <c r="B144" s="21"/>
      <c r="C144" s="21"/>
      <c r="D144" s="21"/>
      <c r="G144" s="21"/>
    </row>
    <row r="145" spans="2:7" x14ac:dyDescent="0.15">
      <c r="B145" s="21"/>
      <c r="C145" s="21"/>
      <c r="D145" s="21"/>
      <c r="G145" s="21"/>
    </row>
    <row r="146" spans="2:7" x14ac:dyDescent="0.15">
      <c r="B146" s="21"/>
      <c r="C146" s="21"/>
      <c r="D146" s="21"/>
      <c r="G146" s="21"/>
    </row>
    <row r="147" spans="2:7" x14ac:dyDescent="0.15">
      <c r="B147" s="21"/>
      <c r="C147" s="21"/>
      <c r="D147" s="21"/>
      <c r="G147" s="21"/>
    </row>
    <row r="148" spans="2:7" x14ac:dyDescent="0.15">
      <c r="B148" s="21"/>
      <c r="C148" s="21"/>
      <c r="D148" s="21"/>
      <c r="G148" s="21"/>
    </row>
    <row r="149" spans="2:7" x14ac:dyDescent="0.15">
      <c r="B149" s="21"/>
      <c r="C149" s="21"/>
      <c r="D149" s="21"/>
      <c r="G149" s="21"/>
    </row>
    <row r="150" spans="2:7" x14ac:dyDescent="0.15">
      <c r="B150" s="21"/>
      <c r="C150" s="21"/>
      <c r="D150" s="21"/>
      <c r="G150" s="21"/>
    </row>
    <row r="151" spans="2:7" x14ac:dyDescent="0.15">
      <c r="B151" s="21"/>
      <c r="C151" s="21"/>
      <c r="D151" s="21"/>
      <c r="G151" s="21"/>
    </row>
    <row r="152" spans="2:7" x14ac:dyDescent="0.15">
      <c r="B152" s="21"/>
      <c r="C152" s="21"/>
      <c r="D152" s="21"/>
      <c r="G152" s="21"/>
    </row>
    <row r="153" spans="2:7" x14ac:dyDescent="0.15">
      <c r="B153" s="21"/>
      <c r="C153" s="21"/>
      <c r="D153" s="21"/>
      <c r="G153" s="21"/>
    </row>
    <row r="154" spans="2:7" x14ac:dyDescent="0.15">
      <c r="B154" s="21"/>
      <c r="C154" s="21"/>
      <c r="D154" s="21"/>
      <c r="G154" s="21"/>
    </row>
    <row r="155" spans="2:7" x14ac:dyDescent="0.15">
      <c r="B155" s="21"/>
      <c r="C155" s="21"/>
      <c r="D155" s="21"/>
      <c r="G155" s="21"/>
    </row>
    <row r="156" spans="2:7" x14ac:dyDescent="0.15">
      <c r="B156" s="21"/>
      <c r="C156" s="21"/>
      <c r="D156" s="21"/>
      <c r="G156" s="21"/>
    </row>
    <row r="157" spans="2:7" x14ac:dyDescent="0.15">
      <c r="B157" s="21"/>
      <c r="C157" s="21"/>
      <c r="D157" s="21"/>
      <c r="G157" s="21"/>
    </row>
    <row r="158" spans="2:7" x14ac:dyDescent="0.15">
      <c r="B158" s="21"/>
      <c r="C158" s="21"/>
      <c r="D158" s="21"/>
      <c r="G158" s="21"/>
    </row>
    <row r="159" spans="2:7" x14ac:dyDescent="0.15">
      <c r="B159" s="21"/>
      <c r="C159" s="21"/>
      <c r="D159" s="21"/>
      <c r="G159" s="21"/>
    </row>
    <row r="160" spans="2:7" x14ac:dyDescent="0.15">
      <c r="B160" s="21"/>
      <c r="C160" s="21"/>
      <c r="D160" s="21"/>
      <c r="G160" s="21"/>
    </row>
    <row r="161" spans="2:7" x14ac:dyDescent="0.15">
      <c r="B161" s="21"/>
      <c r="C161" s="21"/>
      <c r="D161" s="21"/>
      <c r="G161" s="21"/>
    </row>
    <row r="162" spans="2:7" x14ac:dyDescent="0.15">
      <c r="B162" s="21"/>
      <c r="C162" s="21"/>
      <c r="D162" s="21"/>
      <c r="G162" s="21"/>
    </row>
    <row r="163" spans="2:7" x14ac:dyDescent="0.15">
      <c r="B163" s="21"/>
      <c r="C163" s="21"/>
      <c r="D163" s="21"/>
      <c r="G163" s="21"/>
    </row>
    <row r="164" spans="2:7" x14ac:dyDescent="0.15">
      <c r="B164" s="21"/>
      <c r="C164" s="21"/>
      <c r="D164" s="21"/>
      <c r="G164" s="21"/>
    </row>
    <row r="165" spans="2:7" x14ac:dyDescent="0.15">
      <c r="B165" s="21"/>
      <c r="C165" s="21"/>
      <c r="D165" s="21"/>
      <c r="G165" s="21"/>
    </row>
    <row r="166" spans="2:7" x14ac:dyDescent="0.15">
      <c r="B166" s="21"/>
      <c r="C166" s="21"/>
      <c r="D166" s="21"/>
      <c r="G166" s="21"/>
    </row>
    <row r="167" spans="2:7" x14ac:dyDescent="0.15">
      <c r="B167" s="21"/>
      <c r="C167" s="21"/>
      <c r="D167" s="21"/>
      <c r="G167" s="21"/>
    </row>
    <row r="168" spans="2:7" x14ac:dyDescent="0.15">
      <c r="B168" s="21"/>
      <c r="C168" s="21"/>
      <c r="D168" s="21"/>
      <c r="G168" s="21"/>
    </row>
    <row r="169" spans="2:7" x14ac:dyDescent="0.15">
      <c r="B169" s="21"/>
      <c r="C169" s="21"/>
      <c r="D169" s="21"/>
      <c r="G169" s="21"/>
    </row>
    <row r="170" spans="2:7" x14ac:dyDescent="0.15">
      <c r="B170" s="21"/>
      <c r="C170" s="21"/>
      <c r="D170" s="21"/>
      <c r="G170" s="21"/>
    </row>
    <row r="171" spans="2:7" x14ac:dyDescent="0.15">
      <c r="B171" s="21"/>
      <c r="C171" s="21"/>
      <c r="D171" s="21"/>
      <c r="G171" s="21"/>
    </row>
    <row r="172" spans="2:7" x14ac:dyDescent="0.15">
      <c r="B172" s="21"/>
      <c r="C172" s="21"/>
      <c r="D172" s="21"/>
      <c r="G172" s="21"/>
    </row>
    <row r="173" spans="2:7" x14ac:dyDescent="0.15">
      <c r="B173" s="21"/>
      <c r="C173" s="21"/>
      <c r="D173" s="21"/>
      <c r="G173" s="21"/>
    </row>
    <row r="174" spans="2:7" x14ac:dyDescent="0.15">
      <c r="G174" s="21"/>
    </row>
    <row r="175" spans="2:7" x14ac:dyDescent="0.15">
      <c r="G175" s="21"/>
    </row>
    <row r="176" spans="2:7" x14ac:dyDescent="0.15">
      <c r="G176" s="21"/>
    </row>
    <row r="177" spans="7:7" x14ac:dyDescent="0.15">
      <c r="G177" s="21"/>
    </row>
    <row r="178" spans="7:7" x14ac:dyDescent="0.15">
      <c r="G178" s="21"/>
    </row>
    <row r="179" spans="7:7" x14ac:dyDescent="0.15">
      <c r="G179" s="21"/>
    </row>
    <row r="180" spans="7:7" x14ac:dyDescent="0.15">
      <c r="G180" s="21"/>
    </row>
    <row r="181" spans="7:7" x14ac:dyDescent="0.15">
      <c r="G181" s="21"/>
    </row>
    <row r="182" spans="7:7" x14ac:dyDescent="0.15">
      <c r="G182" s="21"/>
    </row>
    <row r="183" spans="7:7" x14ac:dyDescent="0.15">
      <c r="G183" s="21"/>
    </row>
    <row r="184" spans="7:7" x14ac:dyDescent="0.15">
      <c r="G184" s="21"/>
    </row>
    <row r="185" spans="7:7" x14ac:dyDescent="0.15">
      <c r="G185" s="21"/>
    </row>
    <row r="186" spans="7:7" x14ac:dyDescent="0.15">
      <c r="G186" s="21"/>
    </row>
    <row r="187" spans="7:7" x14ac:dyDescent="0.15">
      <c r="G187" s="21"/>
    </row>
    <row r="188" spans="7:7" x14ac:dyDescent="0.15">
      <c r="G188" s="21"/>
    </row>
    <row r="189" spans="7:7" x14ac:dyDescent="0.15">
      <c r="G189" s="21"/>
    </row>
    <row r="190" spans="7:7" x14ac:dyDescent="0.15">
      <c r="G190" s="21"/>
    </row>
    <row r="191" spans="7:7" x14ac:dyDescent="0.15">
      <c r="G191" s="21"/>
    </row>
    <row r="192" spans="7:7" x14ac:dyDescent="0.15">
      <c r="G192" s="21"/>
    </row>
    <row r="193" spans="7:7" x14ac:dyDescent="0.15">
      <c r="G193" s="21"/>
    </row>
    <row r="194" spans="7:7" x14ac:dyDescent="0.15">
      <c r="G194" s="21"/>
    </row>
    <row r="195" spans="7:7" x14ac:dyDescent="0.15">
      <c r="G195" s="21"/>
    </row>
    <row r="196" spans="7:7" x14ac:dyDescent="0.15">
      <c r="G196" s="21"/>
    </row>
    <row r="197" spans="7:7" x14ac:dyDescent="0.15">
      <c r="G197" s="21"/>
    </row>
    <row r="198" spans="7:7" x14ac:dyDescent="0.15">
      <c r="G198" s="21"/>
    </row>
    <row r="199" spans="7:7" x14ac:dyDescent="0.15">
      <c r="G199" s="21"/>
    </row>
    <row r="200" spans="7:7" x14ac:dyDescent="0.15">
      <c r="G200" s="21"/>
    </row>
    <row r="201" spans="7:7" x14ac:dyDescent="0.15">
      <c r="G201" s="21"/>
    </row>
    <row r="202" spans="7:7" x14ac:dyDescent="0.15">
      <c r="G202" s="21"/>
    </row>
    <row r="203" spans="7:7" x14ac:dyDescent="0.15">
      <c r="G203" s="21"/>
    </row>
    <row r="204" spans="7:7" x14ac:dyDescent="0.15">
      <c r="G204" s="21"/>
    </row>
    <row r="205" spans="7:7" x14ac:dyDescent="0.15">
      <c r="G205" s="21"/>
    </row>
    <row r="206" spans="7:7" x14ac:dyDescent="0.15">
      <c r="G206" s="21"/>
    </row>
    <row r="207" spans="7:7" x14ac:dyDescent="0.15">
      <c r="G207" s="21"/>
    </row>
    <row r="208" spans="7:7" x14ac:dyDescent="0.15">
      <c r="G208" s="21"/>
    </row>
    <row r="209" spans="7:7" x14ac:dyDescent="0.15">
      <c r="G209" s="21"/>
    </row>
    <row r="210" spans="7:7" x14ac:dyDescent="0.15">
      <c r="G210" s="21"/>
    </row>
    <row r="211" spans="7:7" x14ac:dyDescent="0.15">
      <c r="G211" s="21"/>
    </row>
    <row r="212" spans="7:7" x14ac:dyDescent="0.15">
      <c r="G212" s="21"/>
    </row>
    <row r="213" spans="7:7" x14ac:dyDescent="0.15">
      <c r="G213" s="21"/>
    </row>
    <row r="214" spans="7:7" x14ac:dyDescent="0.15">
      <c r="G214" s="21"/>
    </row>
    <row r="215" spans="7:7" x14ac:dyDescent="0.15">
      <c r="G215" s="21"/>
    </row>
    <row r="216" spans="7:7" x14ac:dyDescent="0.15">
      <c r="G216" s="21"/>
    </row>
    <row r="217" spans="7:7" x14ac:dyDescent="0.15">
      <c r="G217" s="21"/>
    </row>
    <row r="218" spans="7:7" x14ac:dyDescent="0.15">
      <c r="G218" s="21"/>
    </row>
    <row r="219" spans="7:7" x14ac:dyDescent="0.15">
      <c r="G219" s="21"/>
    </row>
    <row r="220" spans="7:7" x14ac:dyDescent="0.15">
      <c r="G220" s="21"/>
    </row>
    <row r="221" spans="7:7" x14ac:dyDescent="0.15">
      <c r="G221" s="21"/>
    </row>
    <row r="222" spans="7:7" x14ac:dyDescent="0.15">
      <c r="G222" s="21"/>
    </row>
    <row r="223" spans="7:7" x14ac:dyDescent="0.15">
      <c r="G223" s="21"/>
    </row>
    <row r="224" spans="7:7" x14ac:dyDescent="0.15">
      <c r="G224" s="21"/>
    </row>
    <row r="225" spans="7:7" x14ac:dyDescent="0.15">
      <c r="G225" s="21"/>
    </row>
    <row r="226" spans="7:7" x14ac:dyDescent="0.15">
      <c r="G226" s="21"/>
    </row>
    <row r="227" spans="7:7" x14ac:dyDescent="0.15">
      <c r="G227" s="21"/>
    </row>
    <row r="228" spans="7:7" x14ac:dyDescent="0.15">
      <c r="G228" s="21"/>
    </row>
    <row r="229" spans="7:7" x14ac:dyDescent="0.15">
      <c r="G229" s="21"/>
    </row>
    <row r="230" spans="7:7" x14ac:dyDescent="0.15">
      <c r="G230" s="21"/>
    </row>
    <row r="231" spans="7:7" x14ac:dyDescent="0.15">
      <c r="G231" s="21"/>
    </row>
    <row r="232" spans="7:7" x14ac:dyDescent="0.15">
      <c r="G232" s="21"/>
    </row>
    <row r="233" spans="7:7" x14ac:dyDescent="0.15">
      <c r="G233" s="21"/>
    </row>
    <row r="234" spans="7:7" x14ac:dyDescent="0.15">
      <c r="G234" s="21"/>
    </row>
    <row r="235" spans="7:7" x14ac:dyDescent="0.15">
      <c r="G235" s="21"/>
    </row>
    <row r="236" spans="7:7" x14ac:dyDescent="0.15">
      <c r="G236" s="21"/>
    </row>
    <row r="237" spans="7:7" x14ac:dyDescent="0.15">
      <c r="G237" s="21"/>
    </row>
    <row r="238" spans="7:7" x14ac:dyDescent="0.15">
      <c r="G238" s="21"/>
    </row>
    <row r="239" spans="7:7" x14ac:dyDescent="0.15">
      <c r="G239" s="21"/>
    </row>
    <row r="240" spans="7:7" x14ac:dyDescent="0.15">
      <c r="G240" s="21"/>
    </row>
    <row r="241" spans="7:7" x14ac:dyDescent="0.15">
      <c r="G241" s="21"/>
    </row>
    <row r="242" spans="7:7" x14ac:dyDescent="0.15">
      <c r="G242" s="21"/>
    </row>
    <row r="243" spans="7:7" x14ac:dyDescent="0.15">
      <c r="G243" s="21"/>
    </row>
    <row r="244" spans="7:7" x14ac:dyDescent="0.15">
      <c r="G244" s="21"/>
    </row>
    <row r="245" spans="7:7" x14ac:dyDescent="0.15">
      <c r="G245" s="21"/>
    </row>
    <row r="246" spans="7:7" x14ac:dyDescent="0.15">
      <c r="G246" s="21"/>
    </row>
    <row r="247" spans="7:7" x14ac:dyDescent="0.15">
      <c r="G247" s="21"/>
    </row>
    <row r="248" spans="7:7" x14ac:dyDescent="0.15">
      <c r="G248" s="21"/>
    </row>
    <row r="249" spans="7:7" x14ac:dyDescent="0.15">
      <c r="G249" s="21"/>
    </row>
    <row r="250" spans="7:7" x14ac:dyDescent="0.15">
      <c r="G250" s="21"/>
    </row>
    <row r="251" spans="7:7" x14ac:dyDescent="0.15">
      <c r="G251" s="21"/>
    </row>
    <row r="252" spans="7:7" x14ac:dyDescent="0.15">
      <c r="G252" s="21"/>
    </row>
    <row r="253" spans="7:7" x14ac:dyDescent="0.15">
      <c r="G253" s="21"/>
    </row>
    <row r="254" spans="7:7" x14ac:dyDescent="0.15">
      <c r="G254" s="21"/>
    </row>
    <row r="255" spans="7:7" x14ac:dyDescent="0.15">
      <c r="G255" s="21"/>
    </row>
    <row r="256" spans="7:7" x14ac:dyDescent="0.15">
      <c r="G256" s="21"/>
    </row>
    <row r="257" spans="7:7" x14ac:dyDescent="0.15">
      <c r="G257" s="21"/>
    </row>
    <row r="258" spans="7:7" x14ac:dyDescent="0.15">
      <c r="G258" s="21"/>
    </row>
    <row r="259" spans="7:7" x14ac:dyDescent="0.15">
      <c r="G259" s="21"/>
    </row>
    <row r="260" spans="7:7" x14ac:dyDescent="0.15">
      <c r="G260" s="21"/>
    </row>
    <row r="261" spans="7:7" x14ac:dyDescent="0.15">
      <c r="G261" s="21"/>
    </row>
    <row r="262" spans="7:7" x14ac:dyDescent="0.15">
      <c r="G262" s="21"/>
    </row>
    <row r="263" spans="7:7" x14ac:dyDescent="0.15">
      <c r="G263" s="21"/>
    </row>
    <row r="264" spans="7:7" x14ac:dyDescent="0.15">
      <c r="G264" s="21"/>
    </row>
    <row r="265" spans="7:7" x14ac:dyDescent="0.15">
      <c r="G265" s="21"/>
    </row>
    <row r="266" spans="7:7" x14ac:dyDescent="0.15">
      <c r="G266" s="21"/>
    </row>
    <row r="267" spans="7:7" x14ac:dyDescent="0.15">
      <c r="G267" s="21"/>
    </row>
    <row r="268" spans="7:7" x14ac:dyDescent="0.15">
      <c r="G268" s="21"/>
    </row>
    <row r="269" spans="7:7" x14ac:dyDescent="0.15">
      <c r="G269" s="21"/>
    </row>
    <row r="270" spans="7:7" x14ac:dyDescent="0.15">
      <c r="G270" s="21"/>
    </row>
    <row r="271" spans="7:7" x14ac:dyDescent="0.15">
      <c r="G271" s="21"/>
    </row>
    <row r="272" spans="7:7" x14ac:dyDescent="0.15">
      <c r="G272" s="21"/>
    </row>
    <row r="273" spans="7:7" x14ac:dyDescent="0.15">
      <c r="G273" s="21"/>
    </row>
    <row r="274" spans="7:7" x14ac:dyDescent="0.15">
      <c r="G274" s="21"/>
    </row>
    <row r="275" spans="7:7" x14ac:dyDescent="0.15">
      <c r="G275" s="21"/>
    </row>
    <row r="276" spans="7:7" x14ac:dyDescent="0.15">
      <c r="G276" s="21"/>
    </row>
    <row r="277" spans="7:7" x14ac:dyDescent="0.15">
      <c r="G277" s="21"/>
    </row>
    <row r="278" spans="7:7" x14ac:dyDescent="0.15">
      <c r="G278" s="21"/>
    </row>
    <row r="279" spans="7:7" x14ac:dyDescent="0.15">
      <c r="G279" s="21"/>
    </row>
    <row r="280" spans="7:7" x14ac:dyDescent="0.15">
      <c r="G280" s="21"/>
    </row>
    <row r="281" spans="7:7" x14ac:dyDescent="0.15">
      <c r="G281" s="21"/>
    </row>
    <row r="282" spans="7:7" x14ac:dyDescent="0.15">
      <c r="G282" s="21"/>
    </row>
    <row r="283" spans="7:7" x14ac:dyDescent="0.15">
      <c r="G283" s="21"/>
    </row>
    <row r="284" spans="7:7" x14ac:dyDescent="0.15">
      <c r="G284" s="21"/>
    </row>
    <row r="285" spans="7:7" x14ac:dyDescent="0.15">
      <c r="G285" s="21"/>
    </row>
    <row r="286" spans="7:7" x14ac:dyDescent="0.15">
      <c r="G286" s="21"/>
    </row>
    <row r="287" spans="7:7" x14ac:dyDescent="0.15">
      <c r="G287" s="21"/>
    </row>
    <row r="288" spans="7:7" x14ac:dyDescent="0.15">
      <c r="G288" s="21"/>
    </row>
    <row r="289" spans="7:7" x14ac:dyDescent="0.15">
      <c r="G289" s="21"/>
    </row>
    <row r="290" spans="7:7" x14ac:dyDescent="0.15">
      <c r="G290" s="21"/>
    </row>
    <row r="291" spans="7:7" x14ac:dyDescent="0.15">
      <c r="G291" s="21"/>
    </row>
    <row r="292" spans="7:7" x14ac:dyDescent="0.15">
      <c r="G292" s="21"/>
    </row>
    <row r="293" spans="7:7" x14ac:dyDescent="0.15">
      <c r="G293" s="21"/>
    </row>
    <row r="294" spans="7:7" x14ac:dyDescent="0.15">
      <c r="G294" s="21"/>
    </row>
    <row r="295" spans="7:7" x14ac:dyDescent="0.15">
      <c r="G295" s="21"/>
    </row>
    <row r="296" spans="7:7" x14ac:dyDescent="0.15">
      <c r="G296" s="21"/>
    </row>
    <row r="297" spans="7:7" x14ac:dyDescent="0.15">
      <c r="G297" s="21"/>
    </row>
    <row r="298" spans="7:7" x14ac:dyDescent="0.15">
      <c r="G298" s="21"/>
    </row>
    <row r="299" spans="7:7" x14ac:dyDescent="0.15">
      <c r="G299" s="21"/>
    </row>
    <row r="300" spans="7:7" x14ac:dyDescent="0.15">
      <c r="G300" s="21"/>
    </row>
    <row r="301" spans="7:7" x14ac:dyDescent="0.15">
      <c r="G301" s="21"/>
    </row>
    <row r="302" spans="7:7" x14ac:dyDescent="0.15">
      <c r="G302" s="21"/>
    </row>
    <row r="303" spans="7:7" x14ac:dyDescent="0.15">
      <c r="G303" s="21"/>
    </row>
    <row r="304" spans="7:7" x14ac:dyDescent="0.15">
      <c r="G304" s="21"/>
    </row>
    <row r="305" spans="7:7" x14ac:dyDescent="0.15">
      <c r="G305" s="21"/>
    </row>
    <row r="306" spans="7:7" x14ac:dyDescent="0.15">
      <c r="G306" s="21"/>
    </row>
    <row r="307" spans="7:7" x14ac:dyDescent="0.15">
      <c r="G307" s="21"/>
    </row>
    <row r="308" spans="7:7" x14ac:dyDescent="0.15">
      <c r="G308" s="21"/>
    </row>
    <row r="309" spans="7:7" x14ac:dyDescent="0.15">
      <c r="G309" s="21"/>
    </row>
    <row r="310" spans="7:7" x14ac:dyDescent="0.15">
      <c r="G310" s="21"/>
    </row>
    <row r="311" spans="7:7" x14ac:dyDescent="0.15">
      <c r="G311" s="21"/>
    </row>
    <row r="312" spans="7:7" x14ac:dyDescent="0.15">
      <c r="G312" s="21"/>
    </row>
    <row r="313" spans="7:7" x14ac:dyDescent="0.15">
      <c r="G313" s="21"/>
    </row>
    <row r="314" spans="7:7" x14ac:dyDescent="0.15">
      <c r="G314" s="21"/>
    </row>
    <row r="315" spans="7:7" x14ac:dyDescent="0.15">
      <c r="G315" s="21"/>
    </row>
    <row r="316" spans="7:7" x14ac:dyDescent="0.15">
      <c r="G316" s="21"/>
    </row>
    <row r="317" spans="7:7" x14ac:dyDescent="0.15">
      <c r="G317" s="21"/>
    </row>
    <row r="318" spans="7:7" x14ac:dyDescent="0.15">
      <c r="G318" s="21"/>
    </row>
    <row r="319" spans="7:7" x14ac:dyDescent="0.15">
      <c r="G319" s="21"/>
    </row>
    <row r="320" spans="7:7" x14ac:dyDescent="0.15">
      <c r="G320" s="21"/>
    </row>
    <row r="321" spans="7:7" x14ac:dyDescent="0.15">
      <c r="G321" s="21"/>
    </row>
    <row r="322" spans="7:7" x14ac:dyDescent="0.15">
      <c r="G322" s="21"/>
    </row>
    <row r="323" spans="7:7" x14ac:dyDescent="0.15">
      <c r="G323" s="21"/>
    </row>
    <row r="324" spans="7:7" x14ac:dyDescent="0.15">
      <c r="G324" s="21"/>
    </row>
    <row r="325" spans="7:7" x14ac:dyDescent="0.15">
      <c r="G325" s="21"/>
    </row>
    <row r="326" spans="7:7" x14ac:dyDescent="0.15">
      <c r="G326" s="21"/>
    </row>
    <row r="327" spans="7:7" x14ac:dyDescent="0.15">
      <c r="G327" s="21"/>
    </row>
    <row r="328" spans="7:7" x14ac:dyDescent="0.15">
      <c r="G328" s="21"/>
    </row>
    <row r="329" spans="7:7" x14ac:dyDescent="0.15">
      <c r="G329" s="21"/>
    </row>
    <row r="330" spans="7:7" x14ac:dyDescent="0.15">
      <c r="G330" s="21"/>
    </row>
    <row r="331" spans="7:7" x14ac:dyDescent="0.15">
      <c r="G331" s="21"/>
    </row>
    <row r="332" spans="7:7" x14ac:dyDescent="0.15">
      <c r="G332" s="21"/>
    </row>
    <row r="333" spans="7:7" x14ac:dyDescent="0.15">
      <c r="G333" s="21"/>
    </row>
    <row r="334" spans="7:7" x14ac:dyDescent="0.15">
      <c r="G334" s="21"/>
    </row>
    <row r="335" spans="7:7" x14ac:dyDescent="0.15">
      <c r="G335" s="21"/>
    </row>
    <row r="336" spans="7:7" x14ac:dyDescent="0.15">
      <c r="G336" s="21"/>
    </row>
    <row r="337" spans="7:7" x14ac:dyDescent="0.15">
      <c r="G337" s="21"/>
    </row>
    <row r="338" spans="7:7" x14ac:dyDescent="0.15">
      <c r="G338" s="21"/>
    </row>
    <row r="339" spans="7:7" x14ac:dyDescent="0.15">
      <c r="G339" s="21"/>
    </row>
    <row r="340" spans="7:7" x14ac:dyDescent="0.15">
      <c r="G340" s="21"/>
    </row>
    <row r="341" spans="7:7" x14ac:dyDescent="0.15">
      <c r="G341" s="21"/>
    </row>
    <row r="342" spans="7:7" x14ac:dyDescent="0.15">
      <c r="G342" s="21"/>
    </row>
    <row r="343" spans="7:7" x14ac:dyDescent="0.15">
      <c r="G343" s="21"/>
    </row>
    <row r="344" spans="7:7" x14ac:dyDescent="0.15">
      <c r="G344" s="21"/>
    </row>
    <row r="345" spans="7:7" x14ac:dyDescent="0.15">
      <c r="G345" s="21"/>
    </row>
    <row r="346" spans="7:7" x14ac:dyDescent="0.15">
      <c r="G346" s="21"/>
    </row>
    <row r="347" spans="7:7" x14ac:dyDescent="0.15">
      <c r="G347" s="21"/>
    </row>
    <row r="348" spans="7:7" x14ac:dyDescent="0.15">
      <c r="G348" s="21"/>
    </row>
    <row r="349" spans="7:7" x14ac:dyDescent="0.15">
      <c r="G349" s="21"/>
    </row>
    <row r="350" spans="7:7" x14ac:dyDescent="0.15">
      <c r="G350" s="21"/>
    </row>
    <row r="351" spans="7:7" x14ac:dyDescent="0.15">
      <c r="G351" s="21"/>
    </row>
    <row r="352" spans="7:7" x14ac:dyDescent="0.15">
      <c r="G352" s="21"/>
    </row>
    <row r="353" spans="7:7" x14ac:dyDescent="0.15">
      <c r="G353" s="21"/>
    </row>
    <row r="354" spans="7:7" x14ac:dyDescent="0.15">
      <c r="G354" s="21"/>
    </row>
    <row r="355" spans="7:7" x14ac:dyDescent="0.15">
      <c r="G355" s="21"/>
    </row>
    <row r="356" spans="7:7" x14ac:dyDescent="0.15">
      <c r="G356" s="21"/>
    </row>
    <row r="357" spans="7:7" x14ac:dyDescent="0.15">
      <c r="G357" s="21"/>
    </row>
    <row r="358" spans="7:7" x14ac:dyDescent="0.15">
      <c r="G358" s="21"/>
    </row>
    <row r="359" spans="7:7" x14ac:dyDescent="0.15">
      <c r="G359" s="21"/>
    </row>
    <row r="360" spans="7:7" x14ac:dyDescent="0.15">
      <c r="G360" s="21"/>
    </row>
    <row r="361" spans="7:7" x14ac:dyDescent="0.15">
      <c r="G361" s="21"/>
    </row>
    <row r="362" spans="7:7" x14ac:dyDescent="0.15">
      <c r="G362" s="21"/>
    </row>
    <row r="363" spans="7:7" x14ac:dyDescent="0.15">
      <c r="G363" s="21"/>
    </row>
    <row r="364" spans="7:7" x14ac:dyDescent="0.15">
      <c r="G364" s="21"/>
    </row>
    <row r="365" spans="7:7" x14ac:dyDescent="0.15">
      <c r="G365" s="21"/>
    </row>
    <row r="366" spans="7:7" x14ac:dyDescent="0.15">
      <c r="G366" s="21"/>
    </row>
    <row r="367" spans="7:7" x14ac:dyDescent="0.15">
      <c r="G367" s="21"/>
    </row>
    <row r="368" spans="7:7" x14ac:dyDescent="0.15">
      <c r="G368" s="21"/>
    </row>
    <row r="369" spans="7:7" x14ac:dyDescent="0.15">
      <c r="G369" s="21"/>
    </row>
    <row r="370" spans="7:7" x14ac:dyDescent="0.15">
      <c r="G370" s="21"/>
    </row>
    <row r="371" spans="7:7" x14ac:dyDescent="0.15">
      <c r="G371" s="21"/>
    </row>
    <row r="372" spans="7:7" x14ac:dyDescent="0.15">
      <c r="G372" s="21"/>
    </row>
    <row r="373" spans="7:7" x14ac:dyDescent="0.15">
      <c r="G373" s="21"/>
    </row>
    <row r="374" spans="7:7" x14ac:dyDescent="0.15">
      <c r="G374" s="21"/>
    </row>
    <row r="375" spans="7:7" x14ac:dyDescent="0.15">
      <c r="G375" s="21"/>
    </row>
    <row r="376" spans="7:7" x14ac:dyDescent="0.15">
      <c r="G376" s="21"/>
    </row>
    <row r="377" spans="7:7" x14ac:dyDescent="0.15">
      <c r="G377" s="21"/>
    </row>
    <row r="378" spans="7:7" x14ac:dyDescent="0.15">
      <c r="G378" s="21"/>
    </row>
    <row r="379" spans="7:7" x14ac:dyDescent="0.15">
      <c r="G379" s="21"/>
    </row>
    <row r="380" spans="7:7" x14ac:dyDescent="0.15">
      <c r="G380" s="21"/>
    </row>
    <row r="381" spans="7:7" x14ac:dyDescent="0.15">
      <c r="G381" s="21"/>
    </row>
    <row r="382" spans="7:7" x14ac:dyDescent="0.15">
      <c r="G382" s="21"/>
    </row>
    <row r="383" spans="7:7" x14ac:dyDescent="0.15">
      <c r="G383" s="21"/>
    </row>
    <row r="384" spans="7:7" x14ac:dyDescent="0.15">
      <c r="G384" s="21"/>
    </row>
    <row r="385" spans="7:7" x14ac:dyDescent="0.15">
      <c r="G385" s="21"/>
    </row>
    <row r="386" spans="7:7" x14ac:dyDescent="0.15">
      <c r="G386" s="21"/>
    </row>
    <row r="387" spans="7:7" x14ac:dyDescent="0.15">
      <c r="G387" s="21"/>
    </row>
    <row r="388" spans="7:7" x14ac:dyDescent="0.15">
      <c r="G388" s="21"/>
    </row>
    <row r="389" spans="7:7" x14ac:dyDescent="0.15">
      <c r="G389" s="21"/>
    </row>
    <row r="390" spans="7:7" x14ac:dyDescent="0.15">
      <c r="G390" s="21"/>
    </row>
    <row r="391" spans="7:7" x14ac:dyDescent="0.15">
      <c r="G391" s="21"/>
    </row>
    <row r="392" spans="7:7" x14ac:dyDescent="0.15">
      <c r="G392" s="21"/>
    </row>
    <row r="393" spans="7:7" x14ac:dyDescent="0.15">
      <c r="G393" s="21"/>
    </row>
    <row r="394" spans="7:7" x14ac:dyDescent="0.15">
      <c r="G394" s="21"/>
    </row>
    <row r="395" spans="7:7" x14ac:dyDescent="0.15">
      <c r="G395" s="21"/>
    </row>
    <row r="396" spans="7:7" x14ac:dyDescent="0.15">
      <c r="G396" s="21"/>
    </row>
    <row r="397" spans="7:7" x14ac:dyDescent="0.15">
      <c r="G397" s="21"/>
    </row>
    <row r="398" spans="7:7" x14ac:dyDescent="0.15">
      <c r="G398" s="21"/>
    </row>
    <row r="399" spans="7:7" x14ac:dyDescent="0.15">
      <c r="G399" s="21"/>
    </row>
    <row r="400" spans="7:7" x14ac:dyDescent="0.15">
      <c r="G400" s="21"/>
    </row>
    <row r="401" spans="7:7" x14ac:dyDescent="0.15">
      <c r="G401" s="21"/>
    </row>
    <row r="402" spans="7:7" x14ac:dyDescent="0.15">
      <c r="G402" s="21"/>
    </row>
    <row r="403" spans="7:7" x14ac:dyDescent="0.15">
      <c r="G403" s="21"/>
    </row>
    <row r="404" spans="7:7" x14ac:dyDescent="0.15">
      <c r="G404" s="21"/>
    </row>
    <row r="405" spans="7:7" x14ac:dyDescent="0.15">
      <c r="G405" s="21"/>
    </row>
    <row r="406" spans="7:7" x14ac:dyDescent="0.15">
      <c r="G406" s="21"/>
    </row>
    <row r="407" spans="7:7" x14ac:dyDescent="0.15">
      <c r="G407" s="21"/>
    </row>
    <row r="408" spans="7:7" x14ac:dyDescent="0.15">
      <c r="G408" s="21"/>
    </row>
    <row r="409" spans="7:7" x14ac:dyDescent="0.15">
      <c r="G409" s="21"/>
    </row>
    <row r="410" spans="7:7" x14ac:dyDescent="0.15">
      <c r="G410" s="21"/>
    </row>
    <row r="411" spans="7:7" x14ac:dyDescent="0.15">
      <c r="G411" s="21"/>
    </row>
    <row r="412" spans="7:7" x14ac:dyDescent="0.15">
      <c r="G412" s="21"/>
    </row>
    <row r="413" spans="7:7" x14ac:dyDescent="0.15">
      <c r="G413" s="21"/>
    </row>
    <row r="414" spans="7:7" x14ac:dyDescent="0.15">
      <c r="G414" s="21"/>
    </row>
    <row r="415" spans="7:7" x14ac:dyDescent="0.15">
      <c r="G415" s="21"/>
    </row>
    <row r="416" spans="7:7" x14ac:dyDescent="0.15">
      <c r="G416" s="21"/>
    </row>
    <row r="417" spans="7:7" x14ac:dyDescent="0.15">
      <c r="G417" s="21"/>
    </row>
    <row r="418" spans="7:7" x14ac:dyDescent="0.15">
      <c r="G418" s="21"/>
    </row>
    <row r="419" spans="7:7" x14ac:dyDescent="0.15">
      <c r="G419" s="21"/>
    </row>
    <row r="420" spans="7:7" x14ac:dyDescent="0.15">
      <c r="G420" s="21"/>
    </row>
    <row r="421" spans="7:7" x14ac:dyDescent="0.15">
      <c r="G421" s="21"/>
    </row>
    <row r="422" spans="7:7" x14ac:dyDescent="0.15">
      <c r="G422" s="21"/>
    </row>
    <row r="423" spans="7:7" x14ac:dyDescent="0.15">
      <c r="G423" s="21"/>
    </row>
    <row r="424" spans="7:7" x14ac:dyDescent="0.15">
      <c r="G424" s="21"/>
    </row>
    <row r="425" spans="7:7" x14ac:dyDescent="0.15">
      <c r="G425" s="21"/>
    </row>
    <row r="426" spans="7:7" x14ac:dyDescent="0.15">
      <c r="G426" s="21"/>
    </row>
    <row r="427" spans="7:7" x14ac:dyDescent="0.15">
      <c r="G427" s="21"/>
    </row>
    <row r="428" spans="7:7" x14ac:dyDescent="0.15">
      <c r="G428" s="21"/>
    </row>
    <row r="429" spans="7:7" x14ac:dyDescent="0.15">
      <c r="G429" s="21"/>
    </row>
    <row r="430" spans="7:7" x14ac:dyDescent="0.15">
      <c r="G430" s="21"/>
    </row>
    <row r="431" spans="7:7" x14ac:dyDescent="0.15">
      <c r="G431" s="21"/>
    </row>
    <row r="432" spans="7:7" x14ac:dyDescent="0.15">
      <c r="G432" s="21"/>
    </row>
    <row r="433" spans="7:7" x14ac:dyDescent="0.15">
      <c r="G433" s="21"/>
    </row>
    <row r="434" spans="7:7" x14ac:dyDescent="0.15">
      <c r="G434" s="21"/>
    </row>
    <row r="435" spans="7:7" x14ac:dyDescent="0.15">
      <c r="G435" s="21"/>
    </row>
    <row r="436" spans="7:7" x14ac:dyDescent="0.15">
      <c r="G436" s="21"/>
    </row>
    <row r="437" spans="7:7" x14ac:dyDescent="0.15">
      <c r="G437" s="21"/>
    </row>
    <row r="438" spans="7:7" x14ac:dyDescent="0.15">
      <c r="G438" s="21"/>
    </row>
    <row r="439" spans="7:7" x14ac:dyDescent="0.15">
      <c r="G439" s="21"/>
    </row>
    <row r="440" spans="7:7" x14ac:dyDescent="0.15">
      <c r="G440" s="21"/>
    </row>
    <row r="441" spans="7:7" x14ac:dyDescent="0.15">
      <c r="G441" s="21"/>
    </row>
    <row r="442" spans="7:7" x14ac:dyDescent="0.15">
      <c r="G442" s="21"/>
    </row>
    <row r="443" spans="7:7" x14ac:dyDescent="0.15">
      <c r="G443" s="21"/>
    </row>
    <row r="444" spans="7:7" x14ac:dyDescent="0.15">
      <c r="G444" s="21"/>
    </row>
    <row r="445" spans="7:7" x14ac:dyDescent="0.15">
      <c r="G445" s="21"/>
    </row>
    <row r="446" spans="7:7" x14ac:dyDescent="0.15">
      <c r="G446" s="21"/>
    </row>
    <row r="447" spans="7:7" x14ac:dyDescent="0.15">
      <c r="G447" s="21"/>
    </row>
    <row r="448" spans="7:7" x14ac:dyDescent="0.15">
      <c r="G448" s="21"/>
    </row>
    <row r="449" spans="7:7" x14ac:dyDescent="0.15">
      <c r="G449" s="21"/>
    </row>
    <row r="450" spans="7:7" x14ac:dyDescent="0.15">
      <c r="G450" s="21"/>
    </row>
    <row r="451" spans="7:7" x14ac:dyDescent="0.15">
      <c r="G451" s="21"/>
    </row>
    <row r="452" spans="7:7" x14ac:dyDescent="0.15">
      <c r="G452" s="21"/>
    </row>
    <row r="453" spans="7:7" x14ac:dyDescent="0.15">
      <c r="G453" s="21"/>
    </row>
    <row r="454" spans="7:7" x14ac:dyDescent="0.15">
      <c r="G454" s="21"/>
    </row>
    <row r="455" spans="7:7" x14ac:dyDescent="0.15">
      <c r="G455" s="21"/>
    </row>
    <row r="456" spans="7:7" x14ac:dyDescent="0.15">
      <c r="G456" s="21"/>
    </row>
    <row r="457" spans="7:7" x14ac:dyDescent="0.15">
      <c r="G457" s="21"/>
    </row>
    <row r="458" spans="7:7" x14ac:dyDescent="0.15">
      <c r="G458" s="21"/>
    </row>
    <row r="459" spans="7:7" x14ac:dyDescent="0.15">
      <c r="G459" s="21"/>
    </row>
    <row r="460" spans="7:7" x14ac:dyDescent="0.15">
      <c r="G460" s="21"/>
    </row>
    <row r="461" spans="7:7" x14ac:dyDescent="0.15">
      <c r="G461" s="21"/>
    </row>
    <row r="462" spans="7:7" x14ac:dyDescent="0.15">
      <c r="G462" s="21"/>
    </row>
    <row r="463" spans="7:7" x14ac:dyDescent="0.15">
      <c r="G463" s="21"/>
    </row>
    <row r="464" spans="7:7" x14ac:dyDescent="0.15">
      <c r="G464" s="21"/>
    </row>
    <row r="465" spans="7:7" x14ac:dyDescent="0.15">
      <c r="G465" s="21"/>
    </row>
    <row r="466" spans="7:7" x14ac:dyDescent="0.15">
      <c r="G466" s="21"/>
    </row>
    <row r="467" spans="7:7" x14ac:dyDescent="0.15">
      <c r="G467" s="21"/>
    </row>
    <row r="468" spans="7:7" x14ac:dyDescent="0.15">
      <c r="G468" s="21"/>
    </row>
    <row r="469" spans="7:7" x14ac:dyDescent="0.15">
      <c r="G469" s="21"/>
    </row>
    <row r="470" spans="7:7" x14ac:dyDescent="0.15">
      <c r="G470" s="21"/>
    </row>
    <row r="471" spans="7:7" x14ac:dyDescent="0.15">
      <c r="G471" s="21"/>
    </row>
    <row r="472" spans="7:7" x14ac:dyDescent="0.15">
      <c r="G472" s="21"/>
    </row>
    <row r="473" spans="7:7" x14ac:dyDescent="0.15">
      <c r="G473" s="21"/>
    </row>
    <row r="474" spans="7:7" x14ac:dyDescent="0.15">
      <c r="G474" s="21"/>
    </row>
    <row r="475" spans="7:7" x14ac:dyDescent="0.15">
      <c r="G475" s="21"/>
    </row>
    <row r="476" spans="7:7" x14ac:dyDescent="0.15">
      <c r="G476" s="21"/>
    </row>
    <row r="477" spans="7:7" x14ac:dyDescent="0.15">
      <c r="G477" s="21"/>
    </row>
    <row r="478" spans="7:7" x14ac:dyDescent="0.15">
      <c r="G478" s="21"/>
    </row>
    <row r="479" spans="7:7" x14ac:dyDescent="0.15">
      <c r="G479" s="21"/>
    </row>
    <row r="480" spans="7:7" x14ac:dyDescent="0.15">
      <c r="G480" s="21"/>
    </row>
    <row r="481" spans="7:7" x14ac:dyDescent="0.15">
      <c r="G481" s="21"/>
    </row>
    <row r="482" spans="7:7" x14ac:dyDescent="0.15">
      <c r="G482" s="21"/>
    </row>
    <row r="483" spans="7:7" x14ac:dyDescent="0.15">
      <c r="G483" s="21"/>
    </row>
    <row r="484" spans="7:7" x14ac:dyDescent="0.15">
      <c r="G484" s="21"/>
    </row>
    <row r="485" spans="7:7" x14ac:dyDescent="0.15">
      <c r="G485" s="21"/>
    </row>
    <row r="486" spans="7:7" x14ac:dyDescent="0.15">
      <c r="G486" s="21"/>
    </row>
    <row r="487" spans="7:7" x14ac:dyDescent="0.15">
      <c r="G487" s="21"/>
    </row>
    <row r="488" spans="7:7" x14ac:dyDescent="0.15">
      <c r="G488" s="21"/>
    </row>
    <row r="489" spans="7:7" x14ac:dyDescent="0.15">
      <c r="G489" s="21"/>
    </row>
    <row r="490" spans="7:7" x14ac:dyDescent="0.15">
      <c r="G490" s="21"/>
    </row>
    <row r="491" spans="7:7" x14ac:dyDescent="0.15">
      <c r="G491" s="21"/>
    </row>
    <row r="492" spans="7:7" x14ac:dyDescent="0.15">
      <c r="G492" s="21"/>
    </row>
    <row r="493" spans="7:7" x14ac:dyDescent="0.15">
      <c r="G493" s="21"/>
    </row>
    <row r="494" spans="7:7" x14ac:dyDescent="0.15">
      <c r="G494" s="21"/>
    </row>
    <row r="495" spans="7:7" x14ac:dyDescent="0.15">
      <c r="G495" s="21"/>
    </row>
    <row r="496" spans="7:7" x14ac:dyDescent="0.15">
      <c r="G496" s="21"/>
    </row>
    <row r="497" spans="7:7" x14ac:dyDescent="0.15">
      <c r="G497" s="21"/>
    </row>
    <row r="498" spans="7:7" x14ac:dyDescent="0.15">
      <c r="G498" s="21"/>
    </row>
    <row r="499" spans="7:7" x14ac:dyDescent="0.15">
      <c r="G499" s="21"/>
    </row>
    <row r="500" spans="7:7" x14ac:dyDescent="0.15">
      <c r="G500" s="21"/>
    </row>
    <row r="501" spans="7:7" x14ac:dyDescent="0.15">
      <c r="G501" s="21"/>
    </row>
    <row r="502" spans="7:7" x14ac:dyDescent="0.15">
      <c r="G502" s="21"/>
    </row>
    <row r="503" spans="7:7" x14ac:dyDescent="0.15">
      <c r="G503" s="21"/>
    </row>
    <row r="504" spans="7:7" x14ac:dyDescent="0.15">
      <c r="G504" s="21"/>
    </row>
    <row r="505" spans="7:7" x14ac:dyDescent="0.15">
      <c r="G505" s="21"/>
    </row>
    <row r="506" spans="7:7" x14ac:dyDescent="0.15">
      <c r="G506" s="21"/>
    </row>
    <row r="507" spans="7:7" x14ac:dyDescent="0.15">
      <c r="G507" s="21"/>
    </row>
    <row r="508" spans="7:7" x14ac:dyDescent="0.15">
      <c r="G508" s="21"/>
    </row>
    <row r="509" spans="7:7" x14ac:dyDescent="0.15">
      <c r="G509" s="21"/>
    </row>
    <row r="510" spans="7:7" x14ac:dyDescent="0.15">
      <c r="G510" s="21"/>
    </row>
    <row r="511" spans="7:7" x14ac:dyDescent="0.15">
      <c r="G511" s="21"/>
    </row>
    <row r="512" spans="7:7" x14ac:dyDescent="0.15">
      <c r="G512" s="21"/>
    </row>
    <row r="513" spans="7:7" x14ac:dyDescent="0.15">
      <c r="G513" s="21"/>
    </row>
    <row r="514" spans="7:7" x14ac:dyDescent="0.15">
      <c r="G514" s="21"/>
    </row>
    <row r="515" spans="7:7" x14ac:dyDescent="0.15">
      <c r="G515" s="21"/>
    </row>
    <row r="516" spans="7:7" x14ac:dyDescent="0.15">
      <c r="G516" s="21"/>
    </row>
    <row r="517" spans="7:7" x14ac:dyDescent="0.15">
      <c r="G517" s="21"/>
    </row>
    <row r="518" spans="7:7" x14ac:dyDescent="0.15">
      <c r="G518" s="21"/>
    </row>
    <row r="519" spans="7:7" x14ac:dyDescent="0.15">
      <c r="G519" s="21"/>
    </row>
    <row r="520" spans="7:7" x14ac:dyDescent="0.15">
      <c r="G520" s="21"/>
    </row>
    <row r="521" spans="7:7" x14ac:dyDescent="0.15">
      <c r="G521" s="21"/>
    </row>
    <row r="522" spans="7:7" x14ac:dyDescent="0.15">
      <c r="G522" s="21"/>
    </row>
    <row r="523" spans="7:7" x14ac:dyDescent="0.15">
      <c r="G523" s="21"/>
    </row>
    <row r="524" spans="7:7" x14ac:dyDescent="0.15">
      <c r="G524" s="21"/>
    </row>
    <row r="525" spans="7:7" x14ac:dyDescent="0.15">
      <c r="G525" s="21"/>
    </row>
    <row r="526" spans="7:7" x14ac:dyDescent="0.15">
      <c r="G526" s="21"/>
    </row>
    <row r="527" spans="7:7" x14ac:dyDescent="0.15">
      <c r="G527" s="21"/>
    </row>
    <row r="528" spans="7:7" x14ac:dyDescent="0.15">
      <c r="G528" s="21"/>
    </row>
    <row r="529" spans="7:7" x14ac:dyDescent="0.15">
      <c r="G529" s="21"/>
    </row>
    <row r="530" spans="7:7" x14ac:dyDescent="0.15">
      <c r="G530" s="21"/>
    </row>
    <row r="531" spans="7:7" x14ac:dyDescent="0.15">
      <c r="G531" s="21"/>
    </row>
    <row r="532" spans="7:7" x14ac:dyDescent="0.15">
      <c r="G532" s="21"/>
    </row>
    <row r="533" spans="7:7" x14ac:dyDescent="0.15">
      <c r="G533" s="21"/>
    </row>
    <row r="534" spans="7:7" x14ac:dyDescent="0.15">
      <c r="G534" s="21"/>
    </row>
    <row r="535" spans="7:7" x14ac:dyDescent="0.15">
      <c r="G535" s="21"/>
    </row>
    <row r="536" spans="7:7" x14ac:dyDescent="0.15">
      <c r="G536" s="21"/>
    </row>
    <row r="537" spans="7:7" x14ac:dyDescent="0.15">
      <c r="G537" s="21"/>
    </row>
    <row r="538" spans="7:7" x14ac:dyDescent="0.15">
      <c r="G538" s="21"/>
    </row>
    <row r="539" spans="7:7" x14ac:dyDescent="0.15">
      <c r="G539" s="21"/>
    </row>
    <row r="540" spans="7:7" x14ac:dyDescent="0.15">
      <c r="G540" s="21"/>
    </row>
    <row r="541" spans="7:7" x14ac:dyDescent="0.15">
      <c r="G541" s="21"/>
    </row>
    <row r="542" spans="7:7" x14ac:dyDescent="0.15">
      <c r="G542" s="21"/>
    </row>
    <row r="543" spans="7:7" x14ac:dyDescent="0.15">
      <c r="G543" s="21"/>
    </row>
    <row r="544" spans="7:7" x14ac:dyDescent="0.15">
      <c r="G544" s="21"/>
    </row>
    <row r="545" spans="7:7" x14ac:dyDescent="0.15">
      <c r="G545" s="21"/>
    </row>
    <row r="546" spans="7:7" x14ac:dyDescent="0.15">
      <c r="G546" s="21"/>
    </row>
    <row r="547" spans="7:7" x14ac:dyDescent="0.15">
      <c r="G547" s="21"/>
    </row>
    <row r="548" spans="7:7" x14ac:dyDescent="0.15">
      <c r="G548" s="21"/>
    </row>
    <row r="549" spans="7:7" x14ac:dyDescent="0.15">
      <c r="G549" s="21"/>
    </row>
    <row r="550" spans="7:7" x14ac:dyDescent="0.15">
      <c r="G550" s="21"/>
    </row>
    <row r="551" spans="7:7" x14ac:dyDescent="0.15">
      <c r="G551" s="21"/>
    </row>
    <row r="552" spans="7:7" x14ac:dyDescent="0.15">
      <c r="G552" s="21"/>
    </row>
    <row r="553" spans="7:7" x14ac:dyDescent="0.15">
      <c r="G553" s="21"/>
    </row>
    <row r="554" spans="7:7" x14ac:dyDescent="0.15">
      <c r="G554" s="21"/>
    </row>
    <row r="555" spans="7:7" x14ac:dyDescent="0.15">
      <c r="G555" s="21"/>
    </row>
    <row r="556" spans="7:7" x14ac:dyDescent="0.15">
      <c r="G556" s="21"/>
    </row>
    <row r="557" spans="7:7" x14ac:dyDescent="0.15">
      <c r="G557" s="21"/>
    </row>
    <row r="558" spans="7:7" x14ac:dyDescent="0.15">
      <c r="G558" s="21"/>
    </row>
    <row r="559" spans="7:7" x14ac:dyDescent="0.15">
      <c r="G559" s="21"/>
    </row>
    <row r="560" spans="7:7" x14ac:dyDescent="0.15">
      <c r="G560" s="21"/>
    </row>
    <row r="561" spans="7:7" x14ac:dyDescent="0.15">
      <c r="G561" s="21"/>
    </row>
    <row r="562" spans="7:7" x14ac:dyDescent="0.15">
      <c r="G562" s="21"/>
    </row>
    <row r="563" spans="7:7" x14ac:dyDescent="0.15">
      <c r="G563" s="21"/>
    </row>
    <row r="564" spans="7:7" x14ac:dyDescent="0.15">
      <c r="G564" s="21"/>
    </row>
    <row r="565" spans="7:7" x14ac:dyDescent="0.15">
      <c r="G565" s="21"/>
    </row>
    <row r="566" spans="7:7" x14ac:dyDescent="0.15">
      <c r="G566" s="21"/>
    </row>
    <row r="567" spans="7:7" x14ac:dyDescent="0.15">
      <c r="G567" s="21"/>
    </row>
    <row r="568" spans="7:7" x14ac:dyDescent="0.15">
      <c r="G568" s="21"/>
    </row>
    <row r="569" spans="7:7" x14ac:dyDescent="0.15">
      <c r="G569" s="21"/>
    </row>
    <row r="570" spans="7:7" x14ac:dyDescent="0.15">
      <c r="G570" s="21"/>
    </row>
    <row r="571" spans="7:7" x14ac:dyDescent="0.15">
      <c r="G571" s="21"/>
    </row>
    <row r="572" spans="7:7" x14ac:dyDescent="0.15">
      <c r="G572" s="21"/>
    </row>
    <row r="573" spans="7:7" x14ac:dyDescent="0.15">
      <c r="G573" s="21"/>
    </row>
    <row r="574" spans="7:7" x14ac:dyDescent="0.15">
      <c r="G574" s="21"/>
    </row>
    <row r="575" spans="7:7" x14ac:dyDescent="0.15">
      <c r="G575" s="21"/>
    </row>
    <row r="576" spans="7:7" x14ac:dyDescent="0.15">
      <c r="G576" s="21"/>
    </row>
    <row r="577" spans="7:7" x14ac:dyDescent="0.15">
      <c r="G577" s="21"/>
    </row>
    <row r="578" spans="7:7" x14ac:dyDescent="0.15">
      <c r="G578" s="21"/>
    </row>
    <row r="579" spans="7:7" x14ac:dyDescent="0.15">
      <c r="G579" s="21"/>
    </row>
    <row r="580" spans="7:7" x14ac:dyDescent="0.15">
      <c r="G580" s="21"/>
    </row>
    <row r="581" spans="7:7" x14ac:dyDescent="0.15">
      <c r="G581" s="21"/>
    </row>
    <row r="582" spans="7:7" x14ac:dyDescent="0.15">
      <c r="G582" s="21"/>
    </row>
    <row r="583" spans="7:7" x14ac:dyDescent="0.15">
      <c r="G583" s="21"/>
    </row>
    <row r="584" spans="7:7" x14ac:dyDescent="0.15">
      <c r="G584" s="21"/>
    </row>
    <row r="585" spans="7:7" x14ac:dyDescent="0.15">
      <c r="G585" s="21"/>
    </row>
    <row r="586" spans="7:7" x14ac:dyDescent="0.15">
      <c r="G586" s="21"/>
    </row>
    <row r="587" spans="7:7" x14ac:dyDescent="0.15">
      <c r="G587" s="21"/>
    </row>
    <row r="588" spans="7:7" x14ac:dyDescent="0.15">
      <c r="G588" s="21"/>
    </row>
    <row r="589" spans="7:7" x14ac:dyDescent="0.15">
      <c r="G589" s="21"/>
    </row>
    <row r="590" spans="7:7" x14ac:dyDescent="0.15">
      <c r="G590" s="21"/>
    </row>
    <row r="591" spans="7:7" x14ac:dyDescent="0.15">
      <c r="G591" s="21"/>
    </row>
    <row r="592" spans="7:7" x14ac:dyDescent="0.15">
      <c r="G592" s="21"/>
    </row>
    <row r="593" spans="7:7" x14ac:dyDescent="0.15">
      <c r="G593" s="21"/>
    </row>
    <row r="594" spans="7:7" x14ac:dyDescent="0.15">
      <c r="G594" s="21"/>
    </row>
    <row r="595" spans="7:7" x14ac:dyDescent="0.15">
      <c r="G595" s="21"/>
    </row>
    <row r="596" spans="7:7" x14ac:dyDescent="0.15">
      <c r="G596" s="21"/>
    </row>
    <row r="597" spans="7:7" x14ac:dyDescent="0.15">
      <c r="G597" s="21"/>
    </row>
    <row r="598" spans="7:7" x14ac:dyDescent="0.15">
      <c r="G598" s="21"/>
    </row>
    <row r="599" spans="7:7" x14ac:dyDescent="0.15">
      <c r="G599" s="21"/>
    </row>
    <row r="600" spans="7:7" x14ac:dyDescent="0.15">
      <c r="G600" s="21"/>
    </row>
    <row r="601" spans="7:7" x14ac:dyDescent="0.15">
      <c r="G601" s="21"/>
    </row>
    <row r="602" spans="7:7" x14ac:dyDescent="0.15">
      <c r="G602" s="21"/>
    </row>
    <row r="603" spans="7:7" x14ac:dyDescent="0.15">
      <c r="G603" s="21"/>
    </row>
    <row r="604" spans="7:7" x14ac:dyDescent="0.15">
      <c r="G604" s="21"/>
    </row>
    <row r="605" spans="7:7" x14ac:dyDescent="0.15">
      <c r="G605" s="21"/>
    </row>
    <row r="606" spans="7:7" x14ac:dyDescent="0.15">
      <c r="G606" s="21"/>
    </row>
    <row r="607" spans="7:7" x14ac:dyDescent="0.15">
      <c r="G607" s="21"/>
    </row>
    <row r="608" spans="7:7" x14ac:dyDescent="0.15">
      <c r="G608" s="21"/>
    </row>
    <row r="609" spans="7:7" x14ac:dyDescent="0.15">
      <c r="G609" s="21"/>
    </row>
    <row r="610" spans="7:7" x14ac:dyDescent="0.15">
      <c r="G610" s="21"/>
    </row>
    <row r="611" spans="7:7" x14ac:dyDescent="0.15">
      <c r="G611" s="21"/>
    </row>
    <row r="612" spans="7:7" x14ac:dyDescent="0.15">
      <c r="G612" s="21"/>
    </row>
    <row r="613" spans="7:7" x14ac:dyDescent="0.15">
      <c r="G613" s="21"/>
    </row>
    <row r="614" spans="7:7" x14ac:dyDescent="0.15">
      <c r="G614" s="21"/>
    </row>
    <row r="615" spans="7:7" x14ac:dyDescent="0.15">
      <c r="G615" s="21"/>
    </row>
    <row r="616" spans="7:7" x14ac:dyDescent="0.15">
      <c r="G616" s="21"/>
    </row>
    <row r="617" spans="7:7" x14ac:dyDescent="0.15">
      <c r="G617" s="21"/>
    </row>
    <row r="618" spans="7:7" x14ac:dyDescent="0.15">
      <c r="G618" s="21"/>
    </row>
    <row r="619" spans="7:7" x14ac:dyDescent="0.15">
      <c r="G619" s="21"/>
    </row>
    <row r="620" spans="7:7" x14ac:dyDescent="0.15">
      <c r="G620" s="21"/>
    </row>
    <row r="621" spans="7:7" x14ac:dyDescent="0.15">
      <c r="G621" s="21"/>
    </row>
    <row r="622" spans="7:7" x14ac:dyDescent="0.15">
      <c r="G622" s="21"/>
    </row>
    <row r="623" spans="7:7" x14ac:dyDescent="0.15">
      <c r="G623" s="21"/>
    </row>
    <row r="624" spans="7:7" x14ac:dyDescent="0.15">
      <c r="G624" s="21"/>
    </row>
    <row r="625" spans="7:7" x14ac:dyDescent="0.15">
      <c r="G625" s="21"/>
    </row>
    <row r="626" spans="7:7" x14ac:dyDescent="0.15">
      <c r="G626" s="21"/>
    </row>
    <row r="627" spans="7:7" x14ac:dyDescent="0.15">
      <c r="G627" s="21"/>
    </row>
    <row r="628" spans="7:7" x14ac:dyDescent="0.15">
      <c r="G628" s="21"/>
    </row>
    <row r="629" spans="7:7" x14ac:dyDescent="0.15">
      <c r="G629" s="21"/>
    </row>
    <row r="630" spans="7:7" x14ac:dyDescent="0.15">
      <c r="G630" s="21"/>
    </row>
    <row r="631" spans="7:7" x14ac:dyDescent="0.15">
      <c r="G631" s="21"/>
    </row>
    <row r="632" spans="7:7" x14ac:dyDescent="0.15">
      <c r="G632" s="21"/>
    </row>
    <row r="633" spans="7:7" x14ac:dyDescent="0.15">
      <c r="G633" s="21"/>
    </row>
    <row r="634" spans="7:7" x14ac:dyDescent="0.15">
      <c r="G634" s="21"/>
    </row>
    <row r="635" spans="7:7" x14ac:dyDescent="0.15">
      <c r="G635" s="21"/>
    </row>
    <row r="636" spans="7:7" x14ac:dyDescent="0.15">
      <c r="G636" s="21"/>
    </row>
    <row r="637" spans="7:7" x14ac:dyDescent="0.15">
      <c r="G637" s="21"/>
    </row>
    <row r="638" spans="7:7" x14ac:dyDescent="0.15">
      <c r="G638" s="21"/>
    </row>
    <row r="639" spans="7:7" x14ac:dyDescent="0.15">
      <c r="G639" s="21"/>
    </row>
    <row r="640" spans="7:7" x14ac:dyDescent="0.15">
      <c r="G640" s="21"/>
    </row>
    <row r="641" spans="7:7" x14ac:dyDescent="0.15">
      <c r="G641" s="21"/>
    </row>
    <row r="642" spans="7:7" x14ac:dyDescent="0.15">
      <c r="G642" s="21"/>
    </row>
    <row r="643" spans="7:7" x14ac:dyDescent="0.15">
      <c r="G643" s="21"/>
    </row>
    <row r="644" spans="7:7" x14ac:dyDescent="0.15">
      <c r="G644" s="21"/>
    </row>
    <row r="645" spans="7:7" x14ac:dyDescent="0.15">
      <c r="G645" s="21"/>
    </row>
    <row r="646" spans="7:7" x14ac:dyDescent="0.15">
      <c r="G646" s="21"/>
    </row>
    <row r="647" spans="7:7" x14ac:dyDescent="0.15">
      <c r="G647" s="21"/>
    </row>
    <row r="648" spans="7:7" x14ac:dyDescent="0.15">
      <c r="G648" s="21"/>
    </row>
    <row r="649" spans="7:7" x14ac:dyDescent="0.15">
      <c r="G649" s="21"/>
    </row>
    <row r="650" spans="7:7" x14ac:dyDescent="0.15">
      <c r="G650" s="21"/>
    </row>
    <row r="651" spans="7:7" x14ac:dyDescent="0.15">
      <c r="G651" s="21"/>
    </row>
    <row r="652" spans="7:7" x14ac:dyDescent="0.15">
      <c r="G652" s="21"/>
    </row>
    <row r="653" spans="7:7" x14ac:dyDescent="0.15">
      <c r="G653" s="21"/>
    </row>
    <row r="654" spans="7:7" x14ac:dyDescent="0.15">
      <c r="G654" s="21"/>
    </row>
    <row r="655" spans="7:7" x14ac:dyDescent="0.15">
      <c r="G655" s="21"/>
    </row>
    <row r="656" spans="7:7" x14ac:dyDescent="0.15">
      <c r="G656" s="21"/>
    </row>
    <row r="657" spans="7:7" x14ac:dyDescent="0.15">
      <c r="G657" s="21"/>
    </row>
    <row r="658" spans="7:7" x14ac:dyDescent="0.15">
      <c r="G658" s="21"/>
    </row>
    <row r="659" spans="7:7" x14ac:dyDescent="0.15">
      <c r="G659" s="21"/>
    </row>
    <row r="660" spans="7:7" x14ac:dyDescent="0.15">
      <c r="G660" s="21"/>
    </row>
    <row r="661" spans="7:7" x14ac:dyDescent="0.15">
      <c r="G661" s="21"/>
    </row>
    <row r="662" spans="7:7" x14ac:dyDescent="0.15">
      <c r="G662" s="21"/>
    </row>
    <row r="663" spans="7:7" x14ac:dyDescent="0.15">
      <c r="G663" s="21"/>
    </row>
    <row r="664" spans="7:7" x14ac:dyDescent="0.15">
      <c r="G664" s="21"/>
    </row>
    <row r="665" spans="7:7" x14ac:dyDescent="0.15">
      <c r="G665" s="21"/>
    </row>
    <row r="666" spans="7:7" x14ac:dyDescent="0.15">
      <c r="G666" s="21"/>
    </row>
    <row r="667" spans="7:7" x14ac:dyDescent="0.15">
      <c r="G667" s="21"/>
    </row>
    <row r="668" spans="7:7" x14ac:dyDescent="0.15">
      <c r="G668" s="21"/>
    </row>
    <row r="669" spans="7:7" x14ac:dyDescent="0.15">
      <c r="G669" s="21"/>
    </row>
    <row r="670" spans="7:7" x14ac:dyDescent="0.15">
      <c r="G670" s="21"/>
    </row>
    <row r="671" spans="7:7" x14ac:dyDescent="0.15">
      <c r="G671" s="21"/>
    </row>
    <row r="672" spans="7:7" x14ac:dyDescent="0.15">
      <c r="G672" s="21"/>
    </row>
    <row r="673" spans="7:7" x14ac:dyDescent="0.15">
      <c r="G673" s="21"/>
    </row>
    <row r="674" spans="7:7" x14ac:dyDescent="0.15">
      <c r="G674" s="21"/>
    </row>
    <row r="675" spans="7:7" x14ac:dyDescent="0.15">
      <c r="G675" s="21"/>
    </row>
    <row r="676" spans="7:7" x14ac:dyDescent="0.15">
      <c r="G676" s="21"/>
    </row>
    <row r="677" spans="7:7" x14ac:dyDescent="0.15">
      <c r="G677" s="21"/>
    </row>
    <row r="678" spans="7:7" x14ac:dyDescent="0.15">
      <c r="G678" s="21"/>
    </row>
    <row r="679" spans="7:7" x14ac:dyDescent="0.15">
      <c r="G679" s="21"/>
    </row>
    <row r="680" spans="7:7" x14ac:dyDescent="0.15">
      <c r="G680" s="21"/>
    </row>
    <row r="681" spans="7:7" x14ac:dyDescent="0.15">
      <c r="G681" s="21"/>
    </row>
    <row r="682" spans="7:7" x14ac:dyDescent="0.15">
      <c r="G682" s="21"/>
    </row>
    <row r="683" spans="7:7" x14ac:dyDescent="0.15">
      <c r="G683" s="21"/>
    </row>
    <row r="684" spans="7:7" x14ac:dyDescent="0.15">
      <c r="G684" s="21"/>
    </row>
    <row r="685" spans="7:7" x14ac:dyDescent="0.15">
      <c r="G685" s="21"/>
    </row>
    <row r="686" spans="7:7" x14ac:dyDescent="0.15">
      <c r="G686" s="21"/>
    </row>
    <row r="687" spans="7:7" x14ac:dyDescent="0.15">
      <c r="G687" s="21"/>
    </row>
    <row r="688" spans="7:7" x14ac:dyDescent="0.15">
      <c r="G688" s="21"/>
    </row>
    <row r="689" spans="7:7" x14ac:dyDescent="0.15">
      <c r="G689" s="21"/>
    </row>
    <row r="690" spans="7:7" x14ac:dyDescent="0.15">
      <c r="G690" s="21"/>
    </row>
    <row r="691" spans="7:7" x14ac:dyDescent="0.15">
      <c r="G691" s="21"/>
    </row>
    <row r="692" spans="7:7" x14ac:dyDescent="0.15">
      <c r="G692" s="21"/>
    </row>
    <row r="693" spans="7:7" x14ac:dyDescent="0.15">
      <c r="G693" s="21"/>
    </row>
    <row r="694" spans="7:7" x14ac:dyDescent="0.15">
      <c r="G694" s="21"/>
    </row>
    <row r="695" spans="7:7" x14ac:dyDescent="0.15">
      <c r="G695" s="21"/>
    </row>
    <row r="696" spans="7:7" x14ac:dyDescent="0.15">
      <c r="G696" s="21"/>
    </row>
    <row r="697" spans="7:7" x14ac:dyDescent="0.15">
      <c r="G697" s="21"/>
    </row>
    <row r="698" spans="7:7" x14ac:dyDescent="0.15">
      <c r="G698" s="21"/>
    </row>
    <row r="699" spans="7:7" x14ac:dyDescent="0.15">
      <c r="G699" s="21"/>
    </row>
    <row r="700" spans="7:7" x14ac:dyDescent="0.15">
      <c r="G700" s="21"/>
    </row>
    <row r="701" spans="7:7" x14ac:dyDescent="0.15">
      <c r="G701" s="21"/>
    </row>
    <row r="702" spans="7:7" x14ac:dyDescent="0.15">
      <c r="G702" s="21"/>
    </row>
    <row r="703" spans="7:7" x14ac:dyDescent="0.15">
      <c r="G703" s="21"/>
    </row>
    <row r="704" spans="7:7" x14ac:dyDescent="0.15">
      <c r="G704" s="21"/>
    </row>
    <row r="705" spans="7:7" x14ac:dyDescent="0.15">
      <c r="G705" s="21"/>
    </row>
    <row r="706" spans="7:7" x14ac:dyDescent="0.15">
      <c r="G706" s="21"/>
    </row>
    <row r="707" spans="7:7" x14ac:dyDescent="0.15">
      <c r="G707" s="21"/>
    </row>
    <row r="708" spans="7:7" x14ac:dyDescent="0.15">
      <c r="G708" s="21"/>
    </row>
    <row r="709" spans="7:7" x14ac:dyDescent="0.15">
      <c r="G709" s="21"/>
    </row>
    <row r="710" spans="7:7" x14ac:dyDescent="0.15">
      <c r="G710" s="21"/>
    </row>
    <row r="711" spans="7:7" x14ac:dyDescent="0.15">
      <c r="G711" s="21"/>
    </row>
    <row r="712" spans="7:7" x14ac:dyDescent="0.15">
      <c r="G712" s="21"/>
    </row>
    <row r="713" spans="7:7" x14ac:dyDescent="0.15">
      <c r="G713" s="21"/>
    </row>
    <row r="714" spans="7:7" x14ac:dyDescent="0.15">
      <c r="G714" s="21"/>
    </row>
    <row r="715" spans="7:7" x14ac:dyDescent="0.15">
      <c r="G715" s="21"/>
    </row>
    <row r="716" spans="7:7" x14ac:dyDescent="0.15">
      <c r="G716" s="21"/>
    </row>
    <row r="717" spans="7:7" x14ac:dyDescent="0.15">
      <c r="G717" s="21"/>
    </row>
    <row r="718" spans="7:7" x14ac:dyDescent="0.15">
      <c r="G718" s="21"/>
    </row>
    <row r="719" spans="7:7" x14ac:dyDescent="0.15">
      <c r="G719" s="21"/>
    </row>
    <row r="720" spans="7:7" x14ac:dyDescent="0.15">
      <c r="G720" s="21"/>
    </row>
    <row r="721" spans="7:7" x14ac:dyDescent="0.15">
      <c r="G721" s="21"/>
    </row>
    <row r="722" spans="7:7" x14ac:dyDescent="0.15">
      <c r="G722" s="21"/>
    </row>
    <row r="723" spans="7:7" x14ac:dyDescent="0.15">
      <c r="G723" s="21"/>
    </row>
    <row r="724" spans="7:7" x14ac:dyDescent="0.15">
      <c r="G724" s="21"/>
    </row>
    <row r="725" spans="7:7" x14ac:dyDescent="0.15">
      <c r="G725" s="21"/>
    </row>
    <row r="726" spans="7:7" x14ac:dyDescent="0.15">
      <c r="G726" s="21"/>
    </row>
    <row r="727" spans="7:7" x14ac:dyDescent="0.15">
      <c r="G727" s="21"/>
    </row>
    <row r="728" spans="7:7" x14ac:dyDescent="0.15">
      <c r="G728" s="21"/>
    </row>
    <row r="729" spans="7:7" x14ac:dyDescent="0.15">
      <c r="G729" s="21"/>
    </row>
    <row r="730" spans="7:7" x14ac:dyDescent="0.15">
      <c r="G730" s="21"/>
    </row>
    <row r="731" spans="7:7" x14ac:dyDescent="0.15">
      <c r="G731" s="21"/>
    </row>
    <row r="732" spans="7:7" x14ac:dyDescent="0.15">
      <c r="G732" s="21"/>
    </row>
    <row r="733" spans="7:7" x14ac:dyDescent="0.15">
      <c r="G733" s="21"/>
    </row>
    <row r="734" spans="7:7" x14ac:dyDescent="0.15">
      <c r="G734" s="21"/>
    </row>
    <row r="735" spans="7:7" x14ac:dyDescent="0.15">
      <c r="G735" s="21"/>
    </row>
    <row r="736" spans="7:7" x14ac:dyDescent="0.15">
      <c r="G736" s="21"/>
    </row>
    <row r="737" spans="7:7" x14ac:dyDescent="0.15">
      <c r="G737" s="21"/>
    </row>
    <row r="738" spans="7:7" x14ac:dyDescent="0.15">
      <c r="G738" s="21"/>
    </row>
    <row r="739" spans="7:7" x14ac:dyDescent="0.15">
      <c r="G739" s="21"/>
    </row>
    <row r="740" spans="7:7" x14ac:dyDescent="0.15">
      <c r="G740" s="21"/>
    </row>
    <row r="741" spans="7:7" x14ac:dyDescent="0.15">
      <c r="G741" s="21"/>
    </row>
    <row r="742" spans="7:7" x14ac:dyDescent="0.15">
      <c r="G742" s="21"/>
    </row>
    <row r="743" spans="7:7" x14ac:dyDescent="0.15">
      <c r="G743" s="21"/>
    </row>
    <row r="744" spans="7:7" x14ac:dyDescent="0.15">
      <c r="G744" s="21"/>
    </row>
    <row r="745" spans="7:7" x14ac:dyDescent="0.15">
      <c r="G745" s="21"/>
    </row>
    <row r="746" spans="7:7" x14ac:dyDescent="0.15">
      <c r="G746" s="21"/>
    </row>
    <row r="747" spans="7:7" x14ac:dyDescent="0.15">
      <c r="G747" s="21"/>
    </row>
    <row r="748" spans="7:7" x14ac:dyDescent="0.15">
      <c r="G748" s="21"/>
    </row>
    <row r="749" spans="7:7" x14ac:dyDescent="0.15">
      <c r="G749" s="21"/>
    </row>
    <row r="750" spans="7:7" x14ac:dyDescent="0.15">
      <c r="G750" s="21"/>
    </row>
    <row r="751" spans="7:7" x14ac:dyDescent="0.15">
      <c r="G751" s="21"/>
    </row>
    <row r="752" spans="7:7" x14ac:dyDescent="0.15">
      <c r="G752" s="21"/>
    </row>
    <row r="753" spans="7:7" x14ac:dyDescent="0.15">
      <c r="G753" s="21"/>
    </row>
    <row r="754" spans="7:7" x14ac:dyDescent="0.15">
      <c r="G754" s="21"/>
    </row>
    <row r="755" spans="7:7" x14ac:dyDescent="0.15">
      <c r="G755" s="21"/>
    </row>
    <row r="756" spans="7:7" x14ac:dyDescent="0.15">
      <c r="G756" s="21"/>
    </row>
    <row r="757" spans="7:7" x14ac:dyDescent="0.15">
      <c r="G757" s="21"/>
    </row>
    <row r="758" spans="7:7" x14ac:dyDescent="0.15">
      <c r="G758" s="21"/>
    </row>
    <row r="759" spans="7:7" x14ac:dyDescent="0.15">
      <c r="G759" s="21"/>
    </row>
    <row r="760" spans="7:7" x14ac:dyDescent="0.15">
      <c r="G760" s="21"/>
    </row>
    <row r="761" spans="7:7" x14ac:dyDescent="0.15">
      <c r="G761" s="21"/>
    </row>
    <row r="762" spans="7:7" x14ac:dyDescent="0.15">
      <c r="G762" s="21"/>
    </row>
    <row r="763" spans="7:7" x14ac:dyDescent="0.15">
      <c r="G763" s="21"/>
    </row>
    <row r="764" spans="7:7" x14ac:dyDescent="0.15">
      <c r="G764" s="21"/>
    </row>
    <row r="765" spans="7:7" x14ac:dyDescent="0.15">
      <c r="G765" s="21"/>
    </row>
    <row r="766" spans="7:7" x14ac:dyDescent="0.15">
      <c r="G766" s="21"/>
    </row>
    <row r="767" spans="7:7" x14ac:dyDescent="0.15">
      <c r="G767" s="21"/>
    </row>
    <row r="768" spans="7:7" x14ac:dyDescent="0.15">
      <c r="G768" s="21"/>
    </row>
    <row r="769" spans="7:7" x14ac:dyDescent="0.15">
      <c r="G769" s="21"/>
    </row>
    <row r="770" spans="7:7" x14ac:dyDescent="0.15">
      <c r="G770" s="21"/>
    </row>
    <row r="771" spans="7:7" x14ac:dyDescent="0.15">
      <c r="G771" s="21"/>
    </row>
    <row r="772" spans="7:7" x14ac:dyDescent="0.15">
      <c r="G772" s="21"/>
    </row>
    <row r="773" spans="7:7" x14ac:dyDescent="0.15">
      <c r="G773" s="21"/>
    </row>
    <row r="774" spans="7:7" x14ac:dyDescent="0.15">
      <c r="G774" s="21"/>
    </row>
    <row r="775" spans="7:7" x14ac:dyDescent="0.15">
      <c r="G775" s="21"/>
    </row>
    <row r="776" spans="7:7" x14ac:dyDescent="0.15">
      <c r="G776" s="21"/>
    </row>
    <row r="777" spans="7:7" x14ac:dyDescent="0.15">
      <c r="G777" s="21"/>
    </row>
    <row r="778" spans="7:7" x14ac:dyDescent="0.15">
      <c r="G778" s="21"/>
    </row>
    <row r="779" spans="7:7" x14ac:dyDescent="0.15">
      <c r="G779" s="21"/>
    </row>
    <row r="780" spans="7:7" x14ac:dyDescent="0.15">
      <c r="G780" s="21"/>
    </row>
    <row r="781" spans="7:7" x14ac:dyDescent="0.15">
      <c r="G781" s="21"/>
    </row>
    <row r="782" spans="7:7" x14ac:dyDescent="0.15">
      <c r="G782" s="21"/>
    </row>
    <row r="783" spans="7:7" x14ac:dyDescent="0.15">
      <c r="G783" s="21"/>
    </row>
    <row r="784" spans="7:7" x14ac:dyDescent="0.15">
      <c r="G784" s="21"/>
    </row>
    <row r="785" spans="7:7" x14ac:dyDescent="0.15">
      <c r="G785" s="21"/>
    </row>
    <row r="786" spans="7:7" x14ac:dyDescent="0.15">
      <c r="G786" s="21"/>
    </row>
    <row r="787" spans="7:7" x14ac:dyDescent="0.15">
      <c r="G787" s="21"/>
    </row>
    <row r="788" spans="7:7" x14ac:dyDescent="0.15">
      <c r="G788" s="21"/>
    </row>
    <row r="789" spans="7:7" x14ac:dyDescent="0.15">
      <c r="G789" s="21"/>
    </row>
    <row r="790" spans="7:7" x14ac:dyDescent="0.15">
      <c r="G790" s="21"/>
    </row>
    <row r="791" spans="7:7" x14ac:dyDescent="0.15">
      <c r="G791" s="21"/>
    </row>
    <row r="792" spans="7:7" x14ac:dyDescent="0.15">
      <c r="G792" s="21"/>
    </row>
    <row r="793" spans="7:7" x14ac:dyDescent="0.15">
      <c r="G793" s="21"/>
    </row>
    <row r="794" spans="7:7" x14ac:dyDescent="0.15">
      <c r="G794" s="21"/>
    </row>
    <row r="795" spans="7:7" x14ac:dyDescent="0.15">
      <c r="G795" s="21"/>
    </row>
    <row r="796" spans="7:7" x14ac:dyDescent="0.15">
      <c r="G796" s="21"/>
    </row>
    <row r="797" spans="7:7" x14ac:dyDescent="0.15">
      <c r="G797" s="21"/>
    </row>
    <row r="798" spans="7:7" x14ac:dyDescent="0.15">
      <c r="G798" s="21"/>
    </row>
    <row r="799" spans="7:7" x14ac:dyDescent="0.15">
      <c r="G799" s="21"/>
    </row>
    <row r="800" spans="7:7" x14ac:dyDescent="0.15">
      <c r="G800" s="21"/>
    </row>
    <row r="801" spans="7:7" x14ac:dyDescent="0.15">
      <c r="G801" s="21"/>
    </row>
    <row r="802" spans="7:7" x14ac:dyDescent="0.15">
      <c r="G802" s="21"/>
    </row>
    <row r="803" spans="7:7" x14ac:dyDescent="0.15">
      <c r="G803" s="21"/>
    </row>
    <row r="804" spans="7:7" x14ac:dyDescent="0.15">
      <c r="G804" s="21"/>
    </row>
    <row r="805" spans="7:7" x14ac:dyDescent="0.15">
      <c r="G805" s="21"/>
    </row>
    <row r="806" spans="7:7" x14ac:dyDescent="0.15">
      <c r="G806" s="21"/>
    </row>
    <row r="807" spans="7:7" x14ac:dyDescent="0.15">
      <c r="G807" s="21"/>
    </row>
    <row r="808" spans="7:7" x14ac:dyDescent="0.15">
      <c r="G808" s="21"/>
    </row>
    <row r="809" spans="7:7" x14ac:dyDescent="0.15">
      <c r="G809" s="21"/>
    </row>
    <row r="810" spans="7:7" x14ac:dyDescent="0.15">
      <c r="G810" s="21"/>
    </row>
    <row r="811" spans="7:7" x14ac:dyDescent="0.15">
      <c r="G811" s="21"/>
    </row>
    <row r="812" spans="7:7" x14ac:dyDescent="0.15">
      <c r="G812" s="21"/>
    </row>
    <row r="813" spans="7:7" x14ac:dyDescent="0.15">
      <c r="G813" s="21"/>
    </row>
    <row r="814" spans="7:7" x14ac:dyDescent="0.15">
      <c r="G814" s="21"/>
    </row>
    <row r="815" spans="7:7" x14ac:dyDescent="0.15">
      <c r="G815" s="21"/>
    </row>
    <row r="816" spans="7:7" x14ac:dyDescent="0.15">
      <c r="G816" s="21"/>
    </row>
    <row r="817" spans="7:7" x14ac:dyDescent="0.15">
      <c r="G817" s="21"/>
    </row>
    <row r="818" spans="7:7" x14ac:dyDescent="0.15">
      <c r="G818" s="21"/>
    </row>
    <row r="819" spans="7:7" x14ac:dyDescent="0.15">
      <c r="G819" s="21"/>
    </row>
    <row r="820" spans="7:7" x14ac:dyDescent="0.15">
      <c r="G820" s="21"/>
    </row>
    <row r="821" spans="7:7" x14ac:dyDescent="0.15">
      <c r="G821" s="21"/>
    </row>
    <row r="822" spans="7:7" x14ac:dyDescent="0.15">
      <c r="G822" s="21"/>
    </row>
    <row r="823" spans="7:7" x14ac:dyDescent="0.15">
      <c r="G823" s="21"/>
    </row>
    <row r="824" spans="7:7" x14ac:dyDescent="0.15">
      <c r="G824" s="21"/>
    </row>
    <row r="825" spans="7:7" x14ac:dyDescent="0.15">
      <c r="G825" s="21"/>
    </row>
    <row r="826" spans="7:7" x14ac:dyDescent="0.15">
      <c r="G826" s="21"/>
    </row>
    <row r="827" spans="7:7" x14ac:dyDescent="0.15">
      <c r="G827" s="21"/>
    </row>
    <row r="828" spans="7:7" x14ac:dyDescent="0.15">
      <c r="G828" s="21"/>
    </row>
    <row r="829" spans="7:7" x14ac:dyDescent="0.15">
      <c r="G829" s="21"/>
    </row>
    <row r="830" spans="7:7" x14ac:dyDescent="0.15">
      <c r="G830" s="21"/>
    </row>
    <row r="831" spans="7:7" x14ac:dyDescent="0.15">
      <c r="G831" s="21"/>
    </row>
    <row r="832" spans="7:7" x14ac:dyDescent="0.15">
      <c r="G832" s="21"/>
    </row>
    <row r="833" spans="7:7" x14ac:dyDescent="0.15">
      <c r="G833" s="21"/>
    </row>
    <row r="834" spans="7:7" x14ac:dyDescent="0.15">
      <c r="G834" s="21"/>
    </row>
    <row r="835" spans="7:7" x14ac:dyDescent="0.15">
      <c r="G835" s="21"/>
    </row>
    <row r="836" spans="7:7" x14ac:dyDescent="0.15">
      <c r="G836" s="21"/>
    </row>
    <row r="837" spans="7:7" x14ac:dyDescent="0.15">
      <c r="G837" s="21"/>
    </row>
    <row r="838" spans="7:7" x14ac:dyDescent="0.15">
      <c r="G838" s="21"/>
    </row>
    <row r="839" spans="7:7" x14ac:dyDescent="0.15">
      <c r="G839" s="21"/>
    </row>
    <row r="840" spans="7:7" x14ac:dyDescent="0.15">
      <c r="G840" s="21"/>
    </row>
    <row r="841" spans="7:7" x14ac:dyDescent="0.15">
      <c r="G841" s="21"/>
    </row>
    <row r="842" spans="7:7" x14ac:dyDescent="0.15">
      <c r="G842" s="21"/>
    </row>
    <row r="843" spans="7:7" x14ac:dyDescent="0.15">
      <c r="G843" s="21"/>
    </row>
    <row r="844" spans="7:7" x14ac:dyDescent="0.15">
      <c r="G844" s="21"/>
    </row>
    <row r="845" spans="7:7" x14ac:dyDescent="0.15">
      <c r="G845" s="21"/>
    </row>
    <row r="846" spans="7:7" x14ac:dyDescent="0.15">
      <c r="G846" s="21"/>
    </row>
    <row r="847" spans="7:7" x14ac:dyDescent="0.15">
      <c r="G847" s="21"/>
    </row>
    <row r="848" spans="7:7" x14ac:dyDescent="0.15">
      <c r="G848" s="21"/>
    </row>
    <row r="849" spans="7:7" x14ac:dyDescent="0.15">
      <c r="G849" s="21"/>
    </row>
    <row r="850" spans="7:7" x14ac:dyDescent="0.15">
      <c r="G850" s="21"/>
    </row>
    <row r="851" spans="7:7" x14ac:dyDescent="0.15">
      <c r="G851" s="21"/>
    </row>
    <row r="852" spans="7:7" x14ac:dyDescent="0.15">
      <c r="G852" s="21"/>
    </row>
    <row r="853" spans="7:7" x14ac:dyDescent="0.15">
      <c r="G853" s="21"/>
    </row>
    <row r="854" spans="7:7" x14ac:dyDescent="0.15">
      <c r="G854" s="21"/>
    </row>
    <row r="855" spans="7:7" x14ac:dyDescent="0.15">
      <c r="G855" s="21"/>
    </row>
    <row r="856" spans="7:7" x14ac:dyDescent="0.15">
      <c r="G856" s="21"/>
    </row>
    <row r="857" spans="7:7" x14ac:dyDescent="0.15">
      <c r="G857" s="21"/>
    </row>
    <row r="858" spans="7:7" x14ac:dyDescent="0.15">
      <c r="G858" s="21"/>
    </row>
    <row r="859" spans="7:7" x14ac:dyDescent="0.15">
      <c r="G859" s="21"/>
    </row>
    <row r="860" spans="7:7" x14ac:dyDescent="0.15">
      <c r="G860" s="21"/>
    </row>
    <row r="861" spans="7:7" x14ac:dyDescent="0.15">
      <c r="G861" s="21"/>
    </row>
    <row r="862" spans="7:7" x14ac:dyDescent="0.15">
      <c r="G862" s="21"/>
    </row>
    <row r="863" spans="7:7" x14ac:dyDescent="0.15">
      <c r="G863" s="21"/>
    </row>
    <row r="864" spans="7:7" x14ac:dyDescent="0.15">
      <c r="G864" s="21"/>
    </row>
    <row r="865" spans="7:7" x14ac:dyDescent="0.15">
      <c r="G865" s="21"/>
    </row>
    <row r="866" spans="7:7" x14ac:dyDescent="0.15">
      <c r="G866" s="21"/>
    </row>
    <row r="867" spans="7:7" x14ac:dyDescent="0.15">
      <c r="G867" s="21"/>
    </row>
    <row r="868" spans="7:7" x14ac:dyDescent="0.15">
      <c r="G868" s="21"/>
    </row>
    <row r="869" spans="7:7" x14ac:dyDescent="0.15">
      <c r="G869" s="21"/>
    </row>
    <row r="870" spans="7:7" x14ac:dyDescent="0.15">
      <c r="G870" s="21"/>
    </row>
    <row r="871" spans="7:7" x14ac:dyDescent="0.15">
      <c r="G871" s="21"/>
    </row>
    <row r="872" spans="7:7" x14ac:dyDescent="0.15">
      <c r="G872" s="21"/>
    </row>
    <row r="873" spans="7:7" x14ac:dyDescent="0.15">
      <c r="G873" s="21"/>
    </row>
    <row r="874" spans="7:7" x14ac:dyDescent="0.15">
      <c r="G874" s="21"/>
    </row>
    <row r="875" spans="7:7" x14ac:dyDescent="0.15">
      <c r="G875" s="21"/>
    </row>
    <row r="876" spans="7:7" x14ac:dyDescent="0.15">
      <c r="G876" s="21"/>
    </row>
    <row r="877" spans="7:7" x14ac:dyDescent="0.15">
      <c r="G877" s="21"/>
    </row>
    <row r="878" spans="7:7" x14ac:dyDescent="0.15">
      <c r="G878" s="21"/>
    </row>
    <row r="879" spans="7:7" x14ac:dyDescent="0.15">
      <c r="G879" s="21"/>
    </row>
    <row r="880" spans="7:7" x14ac:dyDescent="0.15">
      <c r="G880" s="21"/>
    </row>
    <row r="881" spans="7:7" x14ac:dyDescent="0.15">
      <c r="G881" s="21"/>
    </row>
    <row r="882" spans="7:7" x14ac:dyDescent="0.15">
      <c r="G882" s="21"/>
    </row>
    <row r="883" spans="7:7" x14ac:dyDescent="0.15">
      <c r="G883" s="21"/>
    </row>
    <row r="884" spans="7:7" x14ac:dyDescent="0.15">
      <c r="G884" s="21"/>
    </row>
    <row r="885" spans="7:7" x14ac:dyDescent="0.15">
      <c r="G885" s="21"/>
    </row>
    <row r="886" spans="7:7" x14ac:dyDescent="0.15">
      <c r="G886" s="21"/>
    </row>
    <row r="887" spans="7:7" x14ac:dyDescent="0.15">
      <c r="G887" s="21"/>
    </row>
    <row r="888" spans="7:7" x14ac:dyDescent="0.15">
      <c r="G888" s="21"/>
    </row>
    <row r="889" spans="7:7" x14ac:dyDescent="0.15">
      <c r="G889" s="21"/>
    </row>
    <row r="890" spans="7:7" x14ac:dyDescent="0.15">
      <c r="G890" s="21"/>
    </row>
    <row r="891" spans="7:7" x14ac:dyDescent="0.15">
      <c r="G891" s="21"/>
    </row>
    <row r="892" spans="7:7" x14ac:dyDescent="0.15">
      <c r="G892" s="21"/>
    </row>
    <row r="893" spans="7:7" x14ac:dyDescent="0.15">
      <c r="G893" s="21"/>
    </row>
    <row r="894" spans="7:7" x14ac:dyDescent="0.15">
      <c r="G894" s="21"/>
    </row>
    <row r="895" spans="7:7" x14ac:dyDescent="0.15">
      <c r="G895" s="21"/>
    </row>
    <row r="896" spans="7:7" x14ac:dyDescent="0.15">
      <c r="G896" s="21"/>
    </row>
    <row r="897" spans="7:7" x14ac:dyDescent="0.15">
      <c r="G897" s="21"/>
    </row>
    <row r="898" spans="7:7" x14ac:dyDescent="0.15">
      <c r="G898" s="21"/>
    </row>
    <row r="899" spans="7:7" x14ac:dyDescent="0.15">
      <c r="G899" s="21"/>
    </row>
    <row r="900" spans="7:7" x14ac:dyDescent="0.15">
      <c r="G900" s="21"/>
    </row>
    <row r="901" spans="7:7" x14ac:dyDescent="0.15">
      <c r="G901" s="21"/>
    </row>
    <row r="902" spans="7:7" x14ac:dyDescent="0.15">
      <c r="G902" s="21"/>
    </row>
    <row r="903" spans="7:7" x14ac:dyDescent="0.15">
      <c r="G903" s="21"/>
    </row>
    <row r="904" spans="7:7" x14ac:dyDescent="0.15">
      <c r="G904" s="21"/>
    </row>
    <row r="905" spans="7:7" x14ac:dyDescent="0.15">
      <c r="G905" s="21"/>
    </row>
    <row r="906" spans="7:7" x14ac:dyDescent="0.15">
      <c r="G906" s="21"/>
    </row>
    <row r="907" spans="7:7" x14ac:dyDescent="0.15">
      <c r="G907" s="21"/>
    </row>
    <row r="908" spans="7:7" x14ac:dyDescent="0.15">
      <c r="G908" s="21"/>
    </row>
    <row r="909" spans="7:7" x14ac:dyDescent="0.15">
      <c r="G909" s="21"/>
    </row>
    <row r="910" spans="7:7" x14ac:dyDescent="0.15">
      <c r="G910" s="21"/>
    </row>
    <row r="911" spans="7:7" x14ac:dyDescent="0.15">
      <c r="G911" s="21"/>
    </row>
    <row r="912" spans="7:7" x14ac:dyDescent="0.15">
      <c r="G912" s="21"/>
    </row>
    <row r="913" spans="7:7" x14ac:dyDescent="0.15">
      <c r="G913" s="21"/>
    </row>
    <row r="914" spans="7:7" x14ac:dyDescent="0.15">
      <c r="G914" s="21"/>
    </row>
    <row r="915" spans="7:7" x14ac:dyDescent="0.15">
      <c r="G915" s="21"/>
    </row>
    <row r="916" spans="7:7" x14ac:dyDescent="0.15">
      <c r="G916" s="21"/>
    </row>
    <row r="917" spans="7:7" x14ac:dyDescent="0.15">
      <c r="G917" s="21"/>
    </row>
    <row r="918" spans="7:7" x14ac:dyDescent="0.15">
      <c r="G918" s="21"/>
    </row>
    <row r="919" spans="7:7" x14ac:dyDescent="0.15">
      <c r="G919" s="21"/>
    </row>
    <row r="920" spans="7:7" x14ac:dyDescent="0.15">
      <c r="G920" s="21"/>
    </row>
    <row r="921" spans="7:7" x14ac:dyDescent="0.15">
      <c r="G921" s="21"/>
    </row>
    <row r="922" spans="7:7" x14ac:dyDescent="0.15">
      <c r="G922" s="21"/>
    </row>
    <row r="923" spans="7:7" x14ac:dyDescent="0.15">
      <c r="G923" s="21"/>
    </row>
    <row r="924" spans="7:7" x14ac:dyDescent="0.15">
      <c r="G924" s="21"/>
    </row>
    <row r="925" spans="7:7" x14ac:dyDescent="0.15">
      <c r="G925" s="21"/>
    </row>
    <row r="926" spans="7:7" x14ac:dyDescent="0.15">
      <c r="G926" s="21"/>
    </row>
    <row r="927" spans="7:7" x14ac:dyDescent="0.15">
      <c r="G927" s="21"/>
    </row>
    <row r="928" spans="7:7" x14ac:dyDescent="0.15">
      <c r="G928" s="21"/>
    </row>
    <row r="929" spans="7:7" x14ac:dyDescent="0.15">
      <c r="G929" s="21"/>
    </row>
    <row r="930" spans="7:7" x14ac:dyDescent="0.15">
      <c r="G930" s="21"/>
    </row>
    <row r="931" spans="7:7" x14ac:dyDescent="0.15">
      <c r="G931" s="21"/>
    </row>
    <row r="932" spans="7:7" x14ac:dyDescent="0.15">
      <c r="G932" s="21"/>
    </row>
    <row r="933" spans="7:7" x14ac:dyDescent="0.15">
      <c r="G933" s="21"/>
    </row>
    <row r="934" spans="7:7" x14ac:dyDescent="0.15">
      <c r="G934" s="21"/>
    </row>
    <row r="935" spans="7:7" x14ac:dyDescent="0.15">
      <c r="G935" s="21"/>
    </row>
    <row r="936" spans="7:7" x14ac:dyDescent="0.15">
      <c r="G936" s="21"/>
    </row>
    <row r="937" spans="7:7" x14ac:dyDescent="0.15">
      <c r="G937" s="21"/>
    </row>
    <row r="938" spans="7:7" x14ac:dyDescent="0.15">
      <c r="G938" s="21"/>
    </row>
    <row r="939" spans="7:7" x14ac:dyDescent="0.15">
      <c r="G939" s="21"/>
    </row>
    <row r="940" spans="7:7" x14ac:dyDescent="0.15">
      <c r="G940" s="21"/>
    </row>
    <row r="941" spans="7:7" x14ac:dyDescent="0.15">
      <c r="G941" s="21"/>
    </row>
    <row r="942" spans="7:7" x14ac:dyDescent="0.15">
      <c r="G942" s="21"/>
    </row>
    <row r="943" spans="7:7" x14ac:dyDescent="0.15">
      <c r="G943" s="21"/>
    </row>
    <row r="944" spans="7:7" x14ac:dyDescent="0.15">
      <c r="G944" s="21"/>
    </row>
    <row r="945" spans="7:7" x14ac:dyDescent="0.15">
      <c r="G945" s="21"/>
    </row>
    <row r="946" spans="7:7" x14ac:dyDescent="0.15">
      <c r="G946" s="21"/>
    </row>
    <row r="947" spans="7:7" x14ac:dyDescent="0.15">
      <c r="G947" s="21"/>
    </row>
    <row r="948" spans="7:7" x14ac:dyDescent="0.15">
      <c r="G948" s="21"/>
    </row>
    <row r="949" spans="7:7" x14ac:dyDescent="0.15">
      <c r="G949" s="21"/>
    </row>
    <row r="950" spans="7:7" x14ac:dyDescent="0.15">
      <c r="G950" s="21"/>
    </row>
    <row r="951" spans="7:7" x14ac:dyDescent="0.15">
      <c r="G951" s="21"/>
    </row>
    <row r="952" spans="7:7" x14ac:dyDescent="0.15">
      <c r="G952" s="21"/>
    </row>
    <row r="953" spans="7:7" x14ac:dyDescent="0.15">
      <c r="G953" s="21"/>
    </row>
    <row r="954" spans="7:7" x14ac:dyDescent="0.15">
      <c r="G954" s="21"/>
    </row>
    <row r="955" spans="7:7" x14ac:dyDescent="0.15">
      <c r="G955" s="21"/>
    </row>
    <row r="956" spans="7:7" x14ac:dyDescent="0.15">
      <c r="G956" s="21"/>
    </row>
    <row r="957" spans="7:7" x14ac:dyDescent="0.15">
      <c r="G957" s="21"/>
    </row>
    <row r="958" spans="7:7" x14ac:dyDescent="0.15">
      <c r="G958" s="21"/>
    </row>
    <row r="959" spans="7:7" x14ac:dyDescent="0.15">
      <c r="G959" s="21"/>
    </row>
    <row r="960" spans="7:7" x14ac:dyDescent="0.15">
      <c r="G960" s="21"/>
    </row>
    <row r="961" spans="7:7" x14ac:dyDescent="0.15">
      <c r="G961" s="21"/>
    </row>
    <row r="962" spans="7:7" x14ac:dyDescent="0.15">
      <c r="G962" s="21"/>
    </row>
    <row r="963" spans="7:7" x14ac:dyDescent="0.15">
      <c r="G963" s="21"/>
    </row>
    <row r="964" spans="7:7" x14ac:dyDescent="0.15">
      <c r="G964" s="21"/>
    </row>
    <row r="965" spans="7:7" x14ac:dyDescent="0.15">
      <c r="G965" s="21"/>
    </row>
    <row r="966" spans="7:7" x14ac:dyDescent="0.15">
      <c r="G966" s="21"/>
    </row>
    <row r="967" spans="7:7" x14ac:dyDescent="0.15">
      <c r="G967" s="21"/>
    </row>
    <row r="968" spans="7:7" x14ac:dyDescent="0.15">
      <c r="G968" s="21"/>
    </row>
    <row r="969" spans="7:7" x14ac:dyDescent="0.15">
      <c r="G969" s="21"/>
    </row>
    <row r="970" spans="7:7" x14ac:dyDescent="0.15">
      <c r="G970" s="21"/>
    </row>
    <row r="971" spans="7:7" x14ac:dyDescent="0.15">
      <c r="G971" s="21"/>
    </row>
    <row r="972" spans="7:7" x14ac:dyDescent="0.15">
      <c r="G972" s="21"/>
    </row>
    <row r="973" spans="7:7" x14ac:dyDescent="0.15">
      <c r="G973" s="21"/>
    </row>
    <row r="974" spans="7:7" x14ac:dyDescent="0.15">
      <c r="G974" s="21"/>
    </row>
    <row r="975" spans="7:7" x14ac:dyDescent="0.15">
      <c r="G975" s="21"/>
    </row>
    <row r="976" spans="7:7" x14ac:dyDescent="0.15">
      <c r="G976" s="21"/>
    </row>
    <row r="977" spans="7:7" x14ac:dyDescent="0.15">
      <c r="G977" s="21"/>
    </row>
    <row r="978" spans="7:7" x14ac:dyDescent="0.15">
      <c r="G978" s="21"/>
    </row>
    <row r="979" spans="7:7" x14ac:dyDescent="0.15">
      <c r="G979" s="21"/>
    </row>
    <row r="980" spans="7:7" x14ac:dyDescent="0.15">
      <c r="G980" s="21"/>
    </row>
    <row r="981" spans="7:7" x14ac:dyDescent="0.15">
      <c r="G981" s="21"/>
    </row>
    <row r="982" spans="7:7" x14ac:dyDescent="0.15">
      <c r="G982" s="21"/>
    </row>
    <row r="983" spans="7:7" x14ac:dyDescent="0.15">
      <c r="G983" s="21"/>
    </row>
    <row r="984" spans="7:7" x14ac:dyDescent="0.15">
      <c r="G984" s="21"/>
    </row>
    <row r="985" spans="7:7" x14ac:dyDescent="0.15">
      <c r="G985" s="21"/>
    </row>
    <row r="986" spans="7:7" x14ac:dyDescent="0.15">
      <c r="G986" s="21"/>
    </row>
    <row r="987" spans="7:7" x14ac:dyDescent="0.15">
      <c r="G987" s="21"/>
    </row>
    <row r="988" spans="7:7" x14ac:dyDescent="0.15">
      <c r="G988" s="21"/>
    </row>
    <row r="989" spans="7:7" x14ac:dyDescent="0.15">
      <c r="G989" s="21"/>
    </row>
    <row r="990" spans="7:7" x14ac:dyDescent="0.15">
      <c r="G990" s="21"/>
    </row>
    <row r="991" spans="7:7" x14ac:dyDescent="0.15">
      <c r="G991" s="21"/>
    </row>
    <row r="992" spans="7:7" x14ac:dyDescent="0.15">
      <c r="G992" s="21"/>
    </row>
    <row r="993" spans="7:7" x14ac:dyDescent="0.15">
      <c r="G993" s="21"/>
    </row>
    <row r="994" spans="7:7" x14ac:dyDescent="0.15">
      <c r="G994" s="21"/>
    </row>
    <row r="995" spans="7:7" x14ac:dyDescent="0.15">
      <c r="G995" s="21"/>
    </row>
    <row r="996" spans="7:7" x14ac:dyDescent="0.15">
      <c r="G996" s="21"/>
    </row>
    <row r="997" spans="7:7" x14ac:dyDescent="0.15">
      <c r="G997" s="21"/>
    </row>
    <row r="998" spans="7:7" x14ac:dyDescent="0.15">
      <c r="G998" s="21"/>
    </row>
    <row r="999" spans="7:7" x14ac:dyDescent="0.15">
      <c r="G999" s="21"/>
    </row>
    <row r="1000" spans="7:7" x14ac:dyDescent="0.15">
      <c r="G1000" s="21"/>
    </row>
    <row r="1001" spans="7:7" x14ac:dyDescent="0.15">
      <c r="G1001" s="21"/>
    </row>
    <row r="1002" spans="7:7" x14ac:dyDescent="0.15">
      <c r="G1002" s="21"/>
    </row>
    <row r="1003" spans="7:7" x14ac:dyDescent="0.15">
      <c r="G1003" s="21"/>
    </row>
    <row r="1004" spans="7:7" x14ac:dyDescent="0.15">
      <c r="G1004" s="21"/>
    </row>
    <row r="1005" spans="7:7" x14ac:dyDescent="0.15">
      <c r="G1005" s="21"/>
    </row>
    <row r="1006" spans="7:7" x14ac:dyDescent="0.15">
      <c r="G1006" s="21"/>
    </row>
    <row r="1007" spans="7:7" x14ac:dyDescent="0.15">
      <c r="G1007" s="21"/>
    </row>
    <row r="1008" spans="7:7" x14ac:dyDescent="0.15">
      <c r="G1008" s="21"/>
    </row>
    <row r="1009" spans="7:7" x14ac:dyDescent="0.15">
      <c r="G1009" s="21"/>
    </row>
    <row r="1010" spans="7:7" x14ac:dyDescent="0.15">
      <c r="G1010" s="21"/>
    </row>
    <row r="1011" spans="7:7" x14ac:dyDescent="0.15">
      <c r="G1011" s="21"/>
    </row>
    <row r="1012" spans="7:7" x14ac:dyDescent="0.15">
      <c r="G1012" s="21"/>
    </row>
    <row r="1013" spans="7:7" x14ac:dyDescent="0.15">
      <c r="G1013" s="21"/>
    </row>
    <row r="1014" spans="7:7" x14ac:dyDescent="0.15">
      <c r="G1014" s="21"/>
    </row>
    <row r="1015" spans="7:7" x14ac:dyDescent="0.15">
      <c r="G1015" s="21"/>
    </row>
    <row r="1016" spans="7:7" x14ac:dyDescent="0.15">
      <c r="G1016" s="21"/>
    </row>
    <row r="1017" spans="7:7" x14ac:dyDescent="0.15">
      <c r="G1017" s="21"/>
    </row>
    <row r="1018" spans="7:7" x14ac:dyDescent="0.15">
      <c r="G1018" s="21"/>
    </row>
    <row r="1019" spans="7:7" x14ac:dyDescent="0.15">
      <c r="G1019" s="21"/>
    </row>
    <row r="1020" spans="7:7" x14ac:dyDescent="0.15">
      <c r="G1020" s="21"/>
    </row>
    <row r="1021" spans="7:7" x14ac:dyDescent="0.15">
      <c r="G1021" s="21"/>
    </row>
    <row r="1022" spans="7:7" x14ac:dyDescent="0.15">
      <c r="G1022" s="21"/>
    </row>
    <row r="1023" spans="7:7" x14ac:dyDescent="0.15">
      <c r="G1023" s="21"/>
    </row>
    <row r="1024" spans="7:7" x14ac:dyDescent="0.15">
      <c r="G1024" s="21"/>
    </row>
    <row r="1025" spans="7:7" x14ac:dyDescent="0.15">
      <c r="G1025" s="21"/>
    </row>
    <row r="1026" spans="7:7" x14ac:dyDescent="0.15">
      <c r="G1026" s="21"/>
    </row>
    <row r="1027" spans="7:7" x14ac:dyDescent="0.15">
      <c r="G1027" s="21"/>
    </row>
    <row r="1028" spans="7:7" x14ac:dyDescent="0.15">
      <c r="G1028" s="21"/>
    </row>
    <row r="1029" spans="7:7" x14ac:dyDescent="0.15">
      <c r="G1029" s="21"/>
    </row>
    <row r="1030" spans="7:7" x14ac:dyDescent="0.15">
      <c r="G1030" s="21"/>
    </row>
    <row r="1031" spans="7:7" x14ac:dyDescent="0.15">
      <c r="G1031" s="21"/>
    </row>
    <row r="1032" spans="7:7" x14ac:dyDescent="0.15">
      <c r="G1032" s="21"/>
    </row>
    <row r="1033" spans="7:7" x14ac:dyDescent="0.15">
      <c r="G1033" s="21"/>
    </row>
    <row r="1034" spans="7:7" x14ac:dyDescent="0.15">
      <c r="G1034" s="21"/>
    </row>
    <row r="1035" spans="7:7" x14ac:dyDescent="0.15">
      <c r="G1035" s="21"/>
    </row>
    <row r="1036" spans="7:7" x14ac:dyDescent="0.15">
      <c r="G1036" s="21"/>
    </row>
    <row r="1037" spans="7:7" x14ac:dyDescent="0.15">
      <c r="G1037" s="21"/>
    </row>
    <row r="1038" spans="7:7" x14ac:dyDescent="0.15">
      <c r="G1038" s="21"/>
    </row>
    <row r="1039" spans="7:7" x14ac:dyDescent="0.15">
      <c r="G1039" s="21"/>
    </row>
    <row r="1040" spans="7:7" x14ac:dyDescent="0.15">
      <c r="G1040" s="21"/>
    </row>
    <row r="1041" spans="7:7" x14ac:dyDescent="0.15">
      <c r="G1041" s="21"/>
    </row>
    <row r="1042" spans="7:7" x14ac:dyDescent="0.15">
      <c r="G1042" s="21"/>
    </row>
    <row r="1043" spans="7:7" x14ac:dyDescent="0.15">
      <c r="G1043" s="21"/>
    </row>
    <row r="1044" spans="7:7" x14ac:dyDescent="0.15">
      <c r="G1044" s="21"/>
    </row>
    <row r="1045" spans="7:7" x14ac:dyDescent="0.15">
      <c r="G1045" s="21"/>
    </row>
    <row r="1046" spans="7:7" x14ac:dyDescent="0.15">
      <c r="G1046" s="21"/>
    </row>
    <row r="1047" spans="7:7" x14ac:dyDescent="0.15">
      <c r="G1047" s="21"/>
    </row>
    <row r="1048" spans="7:7" x14ac:dyDescent="0.15">
      <c r="G1048" s="21"/>
    </row>
    <row r="1049" spans="7:7" x14ac:dyDescent="0.15">
      <c r="G1049" s="21"/>
    </row>
    <row r="1050" spans="7:7" x14ac:dyDescent="0.15">
      <c r="G1050" s="21"/>
    </row>
    <row r="1051" spans="7:7" x14ac:dyDescent="0.15">
      <c r="G1051" s="21"/>
    </row>
    <row r="1052" spans="7:7" x14ac:dyDescent="0.15">
      <c r="G1052" s="21"/>
    </row>
    <row r="1053" spans="7:7" x14ac:dyDescent="0.15">
      <c r="G1053" s="21"/>
    </row>
    <row r="1054" spans="7:7" x14ac:dyDescent="0.15">
      <c r="G1054" s="21"/>
    </row>
    <row r="1055" spans="7:7" x14ac:dyDescent="0.15">
      <c r="G1055" s="21"/>
    </row>
    <row r="1056" spans="7:7" x14ac:dyDescent="0.15">
      <c r="G1056" s="21"/>
    </row>
    <row r="1057" spans="7:7" x14ac:dyDescent="0.15">
      <c r="G1057" s="21"/>
    </row>
    <row r="1058" spans="7:7" x14ac:dyDescent="0.15">
      <c r="G1058" s="21"/>
    </row>
    <row r="1059" spans="7:7" x14ac:dyDescent="0.15">
      <c r="G1059" s="21"/>
    </row>
    <row r="1060" spans="7:7" x14ac:dyDescent="0.15">
      <c r="G1060" s="21"/>
    </row>
    <row r="1061" spans="7:7" x14ac:dyDescent="0.15">
      <c r="G1061" s="21"/>
    </row>
    <row r="1062" spans="7:7" x14ac:dyDescent="0.15">
      <c r="G1062" s="21"/>
    </row>
    <row r="1063" spans="7:7" x14ac:dyDescent="0.15">
      <c r="G1063" s="21"/>
    </row>
    <row r="1064" spans="7:7" x14ac:dyDescent="0.15">
      <c r="G1064" s="21"/>
    </row>
    <row r="1065" spans="7:7" x14ac:dyDescent="0.15">
      <c r="G1065" s="21"/>
    </row>
    <row r="1066" spans="7:7" x14ac:dyDescent="0.15">
      <c r="G1066" s="21"/>
    </row>
    <row r="1067" spans="7:7" x14ac:dyDescent="0.15">
      <c r="G1067" s="21"/>
    </row>
    <row r="1068" spans="7:7" x14ac:dyDescent="0.15">
      <c r="G1068" s="21"/>
    </row>
    <row r="1069" spans="7:7" x14ac:dyDescent="0.15">
      <c r="G1069" s="21"/>
    </row>
    <row r="1070" spans="7:7" x14ac:dyDescent="0.15">
      <c r="G1070" s="21"/>
    </row>
    <row r="1071" spans="7:7" x14ac:dyDescent="0.15">
      <c r="G1071" s="21"/>
    </row>
    <row r="1072" spans="7:7" x14ac:dyDescent="0.15">
      <c r="G1072" s="21"/>
    </row>
    <row r="1073" spans="7:7" x14ac:dyDescent="0.15">
      <c r="G1073" s="21"/>
    </row>
    <row r="1074" spans="7:7" x14ac:dyDescent="0.15">
      <c r="G1074" s="21"/>
    </row>
    <row r="1075" spans="7:7" x14ac:dyDescent="0.15">
      <c r="G1075" s="21"/>
    </row>
    <row r="1076" spans="7:7" x14ac:dyDescent="0.15">
      <c r="G1076" s="21"/>
    </row>
    <row r="1077" spans="7:7" x14ac:dyDescent="0.15">
      <c r="G1077" s="21"/>
    </row>
    <row r="1078" spans="7:7" x14ac:dyDescent="0.15">
      <c r="G1078" s="21"/>
    </row>
    <row r="1079" spans="7:7" x14ac:dyDescent="0.15">
      <c r="G1079" s="21"/>
    </row>
    <row r="1080" spans="7:7" x14ac:dyDescent="0.15">
      <c r="G1080" s="21"/>
    </row>
    <row r="1081" spans="7:7" x14ac:dyDescent="0.15">
      <c r="G1081" s="21"/>
    </row>
    <row r="1082" spans="7:7" x14ac:dyDescent="0.15">
      <c r="G1082" s="21"/>
    </row>
    <row r="1083" spans="7:7" x14ac:dyDescent="0.15">
      <c r="G1083" s="21"/>
    </row>
    <row r="1084" spans="7:7" x14ac:dyDescent="0.15">
      <c r="G1084" s="21"/>
    </row>
    <row r="1085" spans="7:7" x14ac:dyDescent="0.15">
      <c r="G1085" s="21"/>
    </row>
    <row r="1086" spans="7:7" x14ac:dyDescent="0.15">
      <c r="G1086" s="21"/>
    </row>
    <row r="1087" spans="7:7" x14ac:dyDescent="0.15">
      <c r="G1087" s="21"/>
    </row>
    <row r="1088" spans="7:7" x14ac:dyDescent="0.15">
      <c r="G1088" s="21"/>
    </row>
    <row r="1089" spans="7:7" x14ac:dyDescent="0.15">
      <c r="G1089" s="21"/>
    </row>
    <row r="1090" spans="7:7" x14ac:dyDescent="0.15">
      <c r="G1090" s="21"/>
    </row>
    <row r="1091" spans="7:7" x14ac:dyDescent="0.15">
      <c r="G1091" s="21"/>
    </row>
    <row r="1092" spans="7:7" x14ac:dyDescent="0.15">
      <c r="G1092" s="21"/>
    </row>
    <row r="1093" spans="7:7" x14ac:dyDescent="0.15">
      <c r="G1093" s="21"/>
    </row>
    <row r="1094" spans="7:7" x14ac:dyDescent="0.15">
      <c r="G1094" s="21"/>
    </row>
    <row r="1095" spans="7:7" x14ac:dyDescent="0.15">
      <c r="G1095" s="21"/>
    </row>
    <row r="1096" spans="7:7" x14ac:dyDescent="0.15">
      <c r="G1096" s="21"/>
    </row>
    <row r="1097" spans="7:7" x14ac:dyDescent="0.15">
      <c r="G1097" s="21"/>
    </row>
    <row r="1098" spans="7:7" x14ac:dyDescent="0.15">
      <c r="G1098" s="21"/>
    </row>
    <row r="1099" spans="7:7" x14ac:dyDescent="0.15">
      <c r="G1099" s="21"/>
    </row>
    <row r="1100" spans="7:7" x14ac:dyDescent="0.15">
      <c r="G1100" s="21"/>
    </row>
    <row r="1101" spans="7:7" x14ac:dyDescent="0.15">
      <c r="G1101" s="21"/>
    </row>
    <row r="1102" spans="7:7" x14ac:dyDescent="0.15">
      <c r="G1102" s="21"/>
    </row>
    <row r="1103" spans="7:7" x14ac:dyDescent="0.15">
      <c r="G1103" s="21"/>
    </row>
    <row r="1104" spans="7:7" x14ac:dyDescent="0.15">
      <c r="G1104" s="21"/>
    </row>
    <row r="1105" spans="7:7" x14ac:dyDescent="0.15">
      <c r="G1105" s="21"/>
    </row>
    <row r="1106" spans="7:7" x14ac:dyDescent="0.15">
      <c r="G1106" s="21"/>
    </row>
    <row r="1107" spans="7:7" x14ac:dyDescent="0.15">
      <c r="G1107" s="21"/>
    </row>
    <row r="1108" spans="7:7" x14ac:dyDescent="0.15">
      <c r="G1108" s="21"/>
    </row>
    <row r="1109" spans="7:7" x14ac:dyDescent="0.15">
      <c r="G1109" s="21"/>
    </row>
    <row r="1110" spans="7:7" x14ac:dyDescent="0.15">
      <c r="G1110" s="21"/>
    </row>
    <row r="1111" spans="7:7" x14ac:dyDescent="0.15">
      <c r="G1111" s="21"/>
    </row>
    <row r="1112" spans="7:7" x14ac:dyDescent="0.15">
      <c r="G1112" s="21"/>
    </row>
    <row r="1113" spans="7:7" x14ac:dyDescent="0.15">
      <c r="G1113" s="21"/>
    </row>
    <row r="1114" spans="7:7" x14ac:dyDescent="0.15">
      <c r="G1114" s="21"/>
    </row>
    <row r="1115" spans="7:7" x14ac:dyDescent="0.15">
      <c r="G1115" s="21"/>
    </row>
    <row r="1116" spans="7:7" x14ac:dyDescent="0.15">
      <c r="G1116" s="21"/>
    </row>
    <row r="1117" spans="7:7" x14ac:dyDescent="0.15">
      <c r="G1117" s="21"/>
    </row>
    <row r="1118" spans="7:7" x14ac:dyDescent="0.15">
      <c r="G1118" s="21"/>
    </row>
    <row r="1119" spans="7:7" x14ac:dyDescent="0.15">
      <c r="G1119" s="21"/>
    </row>
    <row r="1120" spans="7:7" x14ac:dyDescent="0.15">
      <c r="G1120" s="21"/>
    </row>
    <row r="1121" spans="7:7" x14ac:dyDescent="0.15">
      <c r="G1121" s="21"/>
    </row>
    <row r="1122" spans="7:7" x14ac:dyDescent="0.15">
      <c r="G1122" s="21"/>
    </row>
    <row r="1123" spans="7:7" x14ac:dyDescent="0.15">
      <c r="G1123" s="21"/>
    </row>
    <row r="1124" spans="7:7" x14ac:dyDescent="0.15">
      <c r="G1124" s="21"/>
    </row>
    <row r="1125" spans="7:7" x14ac:dyDescent="0.15">
      <c r="G1125" s="21"/>
    </row>
    <row r="1126" spans="7:7" x14ac:dyDescent="0.15">
      <c r="G1126" s="21"/>
    </row>
    <row r="1127" spans="7:7" x14ac:dyDescent="0.15">
      <c r="G1127" s="21"/>
    </row>
    <row r="1128" spans="7:7" x14ac:dyDescent="0.15">
      <c r="G1128" s="21"/>
    </row>
    <row r="1129" spans="7:7" x14ac:dyDescent="0.15">
      <c r="G1129" s="21"/>
    </row>
    <row r="1130" spans="7:7" x14ac:dyDescent="0.15">
      <c r="G1130" s="21"/>
    </row>
    <row r="1131" spans="7:7" x14ac:dyDescent="0.15">
      <c r="G1131" s="21"/>
    </row>
    <row r="1132" spans="7:7" x14ac:dyDescent="0.15">
      <c r="G1132" s="21"/>
    </row>
    <row r="1133" spans="7:7" x14ac:dyDescent="0.15">
      <c r="G1133" s="21"/>
    </row>
    <row r="1134" spans="7:7" x14ac:dyDescent="0.15">
      <c r="G1134" s="21"/>
    </row>
    <row r="1135" spans="7:7" x14ac:dyDescent="0.15">
      <c r="G1135" s="21"/>
    </row>
    <row r="1136" spans="7:7" x14ac:dyDescent="0.15">
      <c r="G1136" s="21"/>
    </row>
    <row r="1137" spans="7:7" x14ac:dyDescent="0.15">
      <c r="G1137" s="21"/>
    </row>
    <row r="1138" spans="7:7" x14ac:dyDescent="0.15">
      <c r="G1138" s="21"/>
    </row>
    <row r="1139" spans="7:7" x14ac:dyDescent="0.15">
      <c r="G1139" s="21"/>
    </row>
    <row r="1140" spans="7:7" x14ac:dyDescent="0.15">
      <c r="G1140" s="21"/>
    </row>
    <row r="1141" spans="7:7" x14ac:dyDescent="0.15">
      <c r="G1141" s="21"/>
    </row>
    <row r="1142" spans="7:7" x14ac:dyDescent="0.15">
      <c r="G1142" s="21"/>
    </row>
    <row r="1143" spans="7:7" x14ac:dyDescent="0.15">
      <c r="G1143" s="21"/>
    </row>
    <row r="1144" spans="7:7" x14ac:dyDescent="0.15">
      <c r="G1144" s="21"/>
    </row>
    <row r="1145" spans="7:7" x14ac:dyDescent="0.15">
      <c r="G1145" s="21"/>
    </row>
    <row r="1146" spans="7:7" x14ac:dyDescent="0.15">
      <c r="G1146" s="21"/>
    </row>
    <row r="1147" spans="7:7" x14ac:dyDescent="0.15">
      <c r="G1147" s="21"/>
    </row>
    <row r="1148" spans="7:7" x14ac:dyDescent="0.15">
      <c r="G1148" s="21"/>
    </row>
    <row r="1149" spans="7:7" x14ac:dyDescent="0.15">
      <c r="G1149" s="21"/>
    </row>
    <row r="1150" spans="7:7" x14ac:dyDescent="0.15">
      <c r="G1150" s="21"/>
    </row>
    <row r="1151" spans="7:7" x14ac:dyDescent="0.15">
      <c r="G1151" s="21"/>
    </row>
    <row r="1152" spans="7:7" x14ac:dyDescent="0.15">
      <c r="G1152" s="21"/>
    </row>
    <row r="1153" spans="7:7" x14ac:dyDescent="0.15">
      <c r="G1153" s="21"/>
    </row>
    <row r="1154" spans="7:7" x14ac:dyDescent="0.15">
      <c r="G1154" s="21"/>
    </row>
    <row r="1155" spans="7:7" x14ac:dyDescent="0.15">
      <c r="G1155" s="21"/>
    </row>
    <row r="1156" spans="7:7" x14ac:dyDescent="0.15">
      <c r="G1156" s="21"/>
    </row>
    <row r="1157" spans="7:7" x14ac:dyDescent="0.15">
      <c r="G1157" s="21"/>
    </row>
    <row r="1158" spans="7:7" x14ac:dyDescent="0.15">
      <c r="G1158" s="21"/>
    </row>
    <row r="1159" spans="7:7" x14ac:dyDescent="0.15">
      <c r="G1159" s="21"/>
    </row>
    <row r="1160" spans="7:7" x14ac:dyDescent="0.15">
      <c r="G1160" s="21"/>
    </row>
    <row r="1161" spans="7:7" x14ac:dyDescent="0.15">
      <c r="G1161" s="21"/>
    </row>
    <row r="1162" spans="7:7" x14ac:dyDescent="0.15">
      <c r="G1162" s="21"/>
    </row>
    <row r="1163" spans="7:7" x14ac:dyDescent="0.15">
      <c r="G1163" s="21"/>
    </row>
    <row r="1164" spans="7:7" x14ac:dyDescent="0.15">
      <c r="G1164" s="21"/>
    </row>
    <row r="1165" spans="7:7" x14ac:dyDescent="0.15">
      <c r="G1165" s="21"/>
    </row>
    <row r="1166" spans="7:7" x14ac:dyDescent="0.15">
      <c r="G1166" s="21"/>
    </row>
    <row r="1167" spans="7:7" x14ac:dyDescent="0.15">
      <c r="G1167" s="21"/>
    </row>
    <row r="1168" spans="7:7" x14ac:dyDescent="0.15">
      <c r="G1168" s="21"/>
    </row>
    <row r="1169" spans="7:7" x14ac:dyDescent="0.15">
      <c r="G1169" s="21"/>
    </row>
    <row r="1170" spans="7:7" x14ac:dyDescent="0.15">
      <c r="G1170" s="21"/>
    </row>
    <row r="1171" spans="7:7" x14ac:dyDescent="0.15">
      <c r="G1171" s="21"/>
    </row>
    <row r="1172" spans="7:7" x14ac:dyDescent="0.15">
      <c r="G1172" s="21"/>
    </row>
    <row r="1173" spans="7:7" x14ac:dyDescent="0.15">
      <c r="G1173" s="21"/>
    </row>
    <row r="1174" spans="7:7" x14ac:dyDescent="0.15">
      <c r="G1174" s="21"/>
    </row>
    <row r="1175" spans="7:7" x14ac:dyDescent="0.15">
      <c r="G1175" s="21"/>
    </row>
    <row r="1176" spans="7:7" x14ac:dyDescent="0.15">
      <c r="G1176" s="21"/>
    </row>
    <row r="1177" spans="7:7" x14ac:dyDescent="0.15">
      <c r="G1177" s="21"/>
    </row>
    <row r="1178" spans="7:7" x14ac:dyDescent="0.15">
      <c r="G1178" s="21"/>
    </row>
    <row r="1179" spans="7:7" x14ac:dyDescent="0.15">
      <c r="G1179" s="21"/>
    </row>
    <row r="1180" spans="7:7" x14ac:dyDescent="0.15">
      <c r="G1180" s="21"/>
    </row>
    <row r="1181" spans="7:7" x14ac:dyDescent="0.15">
      <c r="G1181" s="21"/>
    </row>
    <row r="1182" spans="7:7" x14ac:dyDescent="0.15">
      <c r="G1182" s="21"/>
    </row>
    <row r="1183" spans="7:7" x14ac:dyDescent="0.15">
      <c r="G1183" s="21"/>
    </row>
    <row r="1184" spans="7:7" x14ac:dyDescent="0.15">
      <c r="G1184" s="21"/>
    </row>
    <row r="1185" spans="7:7" x14ac:dyDescent="0.15">
      <c r="G1185" s="21"/>
    </row>
    <row r="1186" spans="7:7" x14ac:dyDescent="0.15">
      <c r="G1186" s="21"/>
    </row>
    <row r="1187" spans="7:7" x14ac:dyDescent="0.15">
      <c r="G1187" s="21"/>
    </row>
    <row r="1188" spans="7:7" x14ac:dyDescent="0.15">
      <c r="G1188" s="21"/>
    </row>
    <row r="1189" spans="7:7" x14ac:dyDescent="0.15">
      <c r="G1189" s="21"/>
    </row>
    <row r="1190" spans="7:7" x14ac:dyDescent="0.15">
      <c r="G1190" s="21"/>
    </row>
    <row r="1191" spans="7:7" x14ac:dyDescent="0.15">
      <c r="G1191" s="21"/>
    </row>
    <row r="1192" spans="7:7" x14ac:dyDescent="0.15">
      <c r="G1192" s="21"/>
    </row>
    <row r="1193" spans="7:7" x14ac:dyDescent="0.15">
      <c r="G1193" s="21"/>
    </row>
    <row r="1194" spans="7:7" x14ac:dyDescent="0.15">
      <c r="G1194" s="21"/>
    </row>
    <row r="1195" spans="7:7" x14ac:dyDescent="0.15">
      <c r="G1195" s="21"/>
    </row>
    <row r="1196" spans="7:7" x14ac:dyDescent="0.15">
      <c r="G1196" s="21"/>
    </row>
    <row r="1197" spans="7:7" x14ac:dyDescent="0.15">
      <c r="G1197" s="21"/>
    </row>
    <row r="1198" spans="7:7" x14ac:dyDescent="0.15">
      <c r="G1198" s="21"/>
    </row>
    <row r="1199" spans="7:7" x14ac:dyDescent="0.15">
      <c r="G1199" s="21"/>
    </row>
    <row r="1200" spans="7:7" x14ac:dyDescent="0.15">
      <c r="G1200" s="21"/>
    </row>
    <row r="1201" spans="7:7" x14ac:dyDescent="0.15">
      <c r="G1201" s="21"/>
    </row>
    <row r="1202" spans="7:7" x14ac:dyDescent="0.15">
      <c r="G1202" s="21"/>
    </row>
    <row r="1203" spans="7:7" x14ac:dyDescent="0.15">
      <c r="G1203" s="21"/>
    </row>
    <row r="1204" spans="7:7" x14ac:dyDescent="0.15">
      <c r="G1204" s="21"/>
    </row>
    <row r="1205" spans="7:7" x14ac:dyDescent="0.15">
      <c r="G1205" s="21"/>
    </row>
    <row r="1206" spans="7:7" x14ac:dyDescent="0.15">
      <c r="G1206" s="21"/>
    </row>
    <row r="1207" spans="7:7" x14ac:dyDescent="0.15">
      <c r="G1207" s="21"/>
    </row>
    <row r="1208" spans="7:7" x14ac:dyDescent="0.15">
      <c r="G1208" s="21"/>
    </row>
    <row r="1209" spans="7:7" x14ac:dyDescent="0.15">
      <c r="G1209" s="21"/>
    </row>
    <row r="1210" spans="7:7" x14ac:dyDescent="0.15">
      <c r="G1210" s="21"/>
    </row>
    <row r="1211" spans="7:7" x14ac:dyDescent="0.15">
      <c r="G1211" s="21"/>
    </row>
    <row r="1212" spans="7:7" x14ac:dyDescent="0.15">
      <c r="G1212" s="21"/>
    </row>
    <row r="1213" spans="7:7" x14ac:dyDescent="0.15">
      <c r="G1213" s="21"/>
    </row>
    <row r="1214" spans="7:7" x14ac:dyDescent="0.15">
      <c r="G1214" s="21"/>
    </row>
    <row r="1215" spans="7:7" x14ac:dyDescent="0.15">
      <c r="G1215" s="21"/>
    </row>
    <row r="1216" spans="7:7" x14ac:dyDescent="0.15">
      <c r="G1216" s="21"/>
    </row>
    <row r="1217" spans="7:7" x14ac:dyDescent="0.15">
      <c r="G1217" s="21"/>
    </row>
    <row r="1218" spans="7:7" x14ac:dyDescent="0.15">
      <c r="G1218" s="21"/>
    </row>
    <row r="1219" spans="7:7" x14ac:dyDescent="0.15">
      <c r="G1219" s="21"/>
    </row>
    <row r="1220" spans="7:7" x14ac:dyDescent="0.15">
      <c r="G1220" s="21"/>
    </row>
    <row r="1221" spans="7:7" x14ac:dyDescent="0.15">
      <c r="G1221" s="21"/>
    </row>
    <row r="1222" spans="7:7" x14ac:dyDescent="0.15">
      <c r="G1222" s="21"/>
    </row>
    <row r="1223" spans="7:7" x14ac:dyDescent="0.15">
      <c r="G1223" s="21"/>
    </row>
    <row r="1224" spans="7:7" x14ac:dyDescent="0.15">
      <c r="G1224" s="21"/>
    </row>
    <row r="1225" spans="7:7" x14ac:dyDescent="0.15">
      <c r="G1225" s="21"/>
    </row>
    <row r="1226" spans="7:7" x14ac:dyDescent="0.15">
      <c r="G1226" s="21"/>
    </row>
    <row r="1227" spans="7:7" x14ac:dyDescent="0.15">
      <c r="G1227" s="21"/>
    </row>
    <row r="1228" spans="7:7" x14ac:dyDescent="0.15">
      <c r="G1228" s="21"/>
    </row>
    <row r="1229" spans="7:7" x14ac:dyDescent="0.15">
      <c r="G1229" s="21"/>
    </row>
    <row r="1230" spans="7:7" x14ac:dyDescent="0.15">
      <c r="G1230" s="21"/>
    </row>
    <row r="1231" spans="7:7" x14ac:dyDescent="0.15">
      <c r="G1231" s="21"/>
    </row>
    <row r="1232" spans="7:7" x14ac:dyDescent="0.15">
      <c r="G1232" s="21"/>
    </row>
    <row r="1233" spans="7:7" x14ac:dyDescent="0.15">
      <c r="G1233" s="21"/>
    </row>
    <row r="1234" spans="7:7" x14ac:dyDescent="0.15">
      <c r="G1234" s="21"/>
    </row>
    <row r="1235" spans="7:7" x14ac:dyDescent="0.15">
      <c r="G1235" s="21"/>
    </row>
    <row r="1236" spans="7:7" x14ac:dyDescent="0.15">
      <c r="G1236" s="21"/>
    </row>
    <row r="1237" spans="7:7" x14ac:dyDescent="0.15">
      <c r="G1237" s="21"/>
    </row>
    <row r="1238" spans="7:7" x14ac:dyDescent="0.15">
      <c r="G1238" s="21"/>
    </row>
    <row r="1239" spans="7:7" x14ac:dyDescent="0.15">
      <c r="G1239" s="21"/>
    </row>
    <row r="1240" spans="7:7" x14ac:dyDescent="0.15">
      <c r="G1240" s="21"/>
    </row>
    <row r="1241" spans="7:7" x14ac:dyDescent="0.15">
      <c r="G1241" s="21"/>
    </row>
    <row r="1242" spans="7:7" x14ac:dyDescent="0.15">
      <c r="G1242" s="21"/>
    </row>
    <row r="1243" spans="7:7" x14ac:dyDescent="0.15">
      <c r="G1243" s="21"/>
    </row>
    <row r="1244" spans="7:7" x14ac:dyDescent="0.15">
      <c r="G1244" s="21"/>
    </row>
    <row r="1245" spans="7:7" x14ac:dyDescent="0.15">
      <c r="G1245" s="21"/>
    </row>
    <row r="1246" spans="7:7" x14ac:dyDescent="0.15">
      <c r="G1246" s="21"/>
    </row>
    <row r="1247" spans="7:7" x14ac:dyDescent="0.15">
      <c r="G1247" s="21"/>
    </row>
    <row r="1248" spans="7:7" x14ac:dyDescent="0.15">
      <c r="G1248" s="21"/>
    </row>
    <row r="1249" spans="7:7" x14ac:dyDescent="0.15">
      <c r="G1249" s="21"/>
    </row>
    <row r="1250" spans="7:7" x14ac:dyDescent="0.15">
      <c r="G1250" s="21"/>
    </row>
    <row r="1251" spans="7:7" x14ac:dyDescent="0.15">
      <c r="G1251" s="21"/>
    </row>
    <row r="1252" spans="7:7" x14ac:dyDescent="0.15">
      <c r="G1252" s="21"/>
    </row>
    <row r="1253" spans="7:7" x14ac:dyDescent="0.15">
      <c r="G1253" s="21"/>
    </row>
    <row r="1254" spans="7:7" x14ac:dyDescent="0.15">
      <c r="G1254" s="21"/>
    </row>
    <row r="1255" spans="7:7" x14ac:dyDescent="0.15">
      <c r="G1255" s="21"/>
    </row>
    <row r="1256" spans="7:7" x14ac:dyDescent="0.15">
      <c r="G1256" s="21"/>
    </row>
    <row r="1257" spans="7:7" x14ac:dyDescent="0.15">
      <c r="G1257" s="21"/>
    </row>
    <row r="1258" spans="7:7" x14ac:dyDescent="0.15">
      <c r="G1258" s="21"/>
    </row>
    <row r="1259" spans="7:7" x14ac:dyDescent="0.15">
      <c r="G1259" s="21"/>
    </row>
    <row r="1260" spans="7:7" x14ac:dyDescent="0.15">
      <c r="G1260" s="21"/>
    </row>
    <row r="1261" spans="7:7" x14ac:dyDescent="0.15">
      <c r="G1261" s="21"/>
    </row>
    <row r="1262" spans="7:7" x14ac:dyDescent="0.15">
      <c r="G1262" s="21"/>
    </row>
    <row r="1263" spans="7:7" x14ac:dyDescent="0.15">
      <c r="G1263" s="21"/>
    </row>
    <row r="1264" spans="7:7" x14ac:dyDescent="0.15">
      <c r="G1264" s="21"/>
    </row>
    <row r="1265" spans="7:7" x14ac:dyDescent="0.15">
      <c r="G1265" s="21"/>
    </row>
    <row r="1266" spans="7:7" x14ac:dyDescent="0.15">
      <c r="G1266" s="21"/>
    </row>
    <row r="1267" spans="7:7" x14ac:dyDescent="0.15">
      <c r="G1267" s="21"/>
    </row>
    <row r="1268" spans="7:7" x14ac:dyDescent="0.15">
      <c r="G1268" s="21"/>
    </row>
    <row r="1269" spans="7:7" x14ac:dyDescent="0.15">
      <c r="G1269" s="21"/>
    </row>
    <row r="1270" spans="7:7" x14ac:dyDescent="0.15">
      <c r="G1270" s="21"/>
    </row>
    <row r="1271" spans="7:7" x14ac:dyDescent="0.15">
      <c r="G1271" s="21"/>
    </row>
    <row r="1272" spans="7:7" x14ac:dyDescent="0.15">
      <c r="G1272" s="21"/>
    </row>
    <row r="1273" spans="7:7" x14ac:dyDescent="0.15">
      <c r="G1273" s="21"/>
    </row>
    <row r="1274" spans="7:7" x14ac:dyDescent="0.15">
      <c r="G1274" s="21"/>
    </row>
    <row r="1275" spans="7:7" x14ac:dyDescent="0.15">
      <c r="G1275" s="21"/>
    </row>
    <row r="1276" spans="7:7" x14ac:dyDescent="0.15">
      <c r="G1276" s="21"/>
    </row>
    <row r="1277" spans="7:7" x14ac:dyDescent="0.15">
      <c r="G1277" s="21"/>
    </row>
    <row r="1278" spans="7:7" x14ac:dyDescent="0.15">
      <c r="G1278" s="21"/>
    </row>
    <row r="1279" spans="7:7" x14ac:dyDescent="0.15">
      <c r="G1279" s="21"/>
    </row>
    <row r="1280" spans="7:7" x14ac:dyDescent="0.15">
      <c r="G1280" s="21"/>
    </row>
    <row r="1281" spans="7:7" x14ac:dyDescent="0.15">
      <c r="G1281" s="21"/>
    </row>
    <row r="1282" spans="7:7" x14ac:dyDescent="0.15">
      <c r="G1282" s="21"/>
    </row>
    <row r="1283" spans="7:7" x14ac:dyDescent="0.15">
      <c r="G1283" s="21"/>
    </row>
    <row r="1284" spans="7:7" x14ac:dyDescent="0.15">
      <c r="G1284" s="21"/>
    </row>
    <row r="1285" spans="7:7" x14ac:dyDescent="0.15">
      <c r="G1285" s="21"/>
    </row>
    <row r="1286" spans="7:7" x14ac:dyDescent="0.15">
      <c r="G1286" s="21"/>
    </row>
    <row r="1287" spans="7:7" x14ac:dyDescent="0.15">
      <c r="G1287" s="21"/>
    </row>
    <row r="1288" spans="7:7" x14ac:dyDescent="0.15">
      <c r="G1288" s="21"/>
    </row>
    <row r="1289" spans="7:7" x14ac:dyDescent="0.15">
      <c r="G1289" s="21"/>
    </row>
    <row r="1290" spans="7:7" x14ac:dyDescent="0.15">
      <c r="G1290" s="21"/>
    </row>
    <row r="1291" spans="7:7" x14ac:dyDescent="0.15">
      <c r="G1291" s="21"/>
    </row>
    <row r="1292" spans="7:7" x14ac:dyDescent="0.15">
      <c r="G1292" s="21"/>
    </row>
    <row r="1293" spans="7:7" x14ac:dyDescent="0.15">
      <c r="G1293" s="21"/>
    </row>
    <row r="1294" spans="7:7" x14ac:dyDescent="0.15">
      <c r="G1294" s="21"/>
    </row>
    <row r="1295" spans="7:7" x14ac:dyDescent="0.15">
      <c r="G1295" s="21"/>
    </row>
    <row r="1296" spans="7:7" x14ac:dyDescent="0.15">
      <c r="G1296" s="21"/>
    </row>
    <row r="1297" spans="7:7" x14ac:dyDescent="0.15">
      <c r="G1297" s="21"/>
    </row>
    <row r="1298" spans="7:7" x14ac:dyDescent="0.15">
      <c r="G1298" s="21"/>
    </row>
    <row r="1299" spans="7:7" x14ac:dyDescent="0.15">
      <c r="G1299" s="21"/>
    </row>
    <row r="1300" spans="7:7" x14ac:dyDescent="0.15">
      <c r="G1300" s="21"/>
    </row>
    <row r="1301" spans="7:7" x14ac:dyDescent="0.15">
      <c r="G1301" s="21"/>
    </row>
    <row r="1302" spans="7:7" x14ac:dyDescent="0.15">
      <c r="G1302" s="21"/>
    </row>
    <row r="1303" spans="7:7" x14ac:dyDescent="0.15">
      <c r="G1303" s="21"/>
    </row>
    <row r="1304" spans="7:7" x14ac:dyDescent="0.15">
      <c r="G1304" s="21"/>
    </row>
    <row r="1305" spans="7:7" x14ac:dyDescent="0.15">
      <c r="G1305" s="21"/>
    </row>
    <row r="1306" spans="7:7" x14ac:dyDescent="0.15">
      <c r="G1306" s="21"/>
    </row>
    <row r="1307" spans="7:7" x14ac:dyDescent="0.15">
      <c r="G1307" s="21"/>
    </row>
    <row r="1308" spans="7:7" x14ac:dyDescent="0.15">
      <c r="G1308" s="21"/>
    </row>
    <row r="1309" spans="7:7" x14ac:dyDescent="0.15">
      <c r="G1309" s="21"/>
    </row>
    <row r="1310" spans="7:7" x14ac:dyDescent="0.15">
      <c r="G1310" s="21"/>
    </row>
    <row r="1311" spans="7:7" x14ac:dyDescent="0.15">
      <c r="G1311" s="21"/>
    </row>
    <row r="1312" spans="7:7" x14ac:dyDescent="0.15">
      <c r="G1312" s="21"/>
    </row>
    <row r="1313" spans="7:7" x14ac:dyDescent="0.15">
      <c r="G1313" s="21"/>
    </row>
    <row r="1314" spans="7:7" x14ac:dyDescent="0.15">
      <c r="G1314" s="21"/>
    </row>
    <row r="1315" spans="7:7" x14ac:dyDescent="0.15">
      <c r="G1315" s="21"/>
    </row>
    <row r="1316" spans="7:7" x14ac:dyDescent="0.15">
      <c r="G1316" s="21"/>
    </row>
    <row r="1317" spans="7:7" x14ac:dyDescent="0.15">
      <c r="G1317" s="21"/>
    </row>
    <row r="1318" spans="7:7" x14ac:dyDescent="0.15">
      <c r="G1318" s="21"/>
    </row>
    <row r="1319" spans="7:7" x14ac:dyDescent="0.15">
      <c r="G1319" s="21"/>
    </row>
    <row r="1320" spans="7:7" x14ac:dyDescent="0.15">
      <c r="G1320" s="21"/>
    </row>
    <row r="1321" spans="7:7" x14ac:dyDescent="0.15">
      <c r="G1321" s="21"/>
    </row>
    <row r="1322" spans="7:7" x14ac:dyDescent="0.15">
      <c r="G1322" s="21"/>
    </row>
    <row r="1323" spans="7:7" x14ac:dyDescent="0.15">
      <c r="G1323" s="21"/>
    </row>
    <row r="1324" spans="7:7" x14ac:dyDescent="0.15">
      <c r="G1324" s="21"/>
    </row>
    <row r="1325" spans="7:7" x14ac:dyDescent="0.15">
      <c r="G1325" s="21"/>
    </row>
    <row r="1326" spans="7:7" x14ac:dyDescent="0.15">
      <c r="G1326" s="21"/>
    </row>
    <row r="1327" spans="7:7" x14ac:dyDescent="0.15">
      <c r="G1327" s="21"/>
    </row>
    <row r="1328" spans="7:7" x14ac:dyDescent="0.15">
      <c r="G1328" s="21"/>
    </row>
    <row r="1329" spans="7:7" x14ac:dyDescent="0.15">
      <c r="G1329" s="21"/>
    </row>
    <row r="1330" spans="7:7" x14ac:dyDescent="0.15">
      <c r="G1330" s="21"/>
    </row>
    <row r="1331" spans="7:7" x14ac:dyDescent="0.15">
      <c r="G1331" s="21"/>
    </row>
    <row r="1332" spans="7:7" x14ac:dyDescent="0.15">
      <c r="G1332" s="21"/>
    </row>
    <row r="1333" spans="7:7" x14ac:dyDescent="0.15">
      <c r="G1333" s="21"/>
    </row>
    <row r="1334" spans="7:7" x14ac:dyDescent="0.15">
      <c r="G1334" s="21"/>
    </row>
    <row r="1335" spans="7:7" x14ac:dyDescent="0.15">
      <c r="G1335" s="21"/>
    </row>
    <row r="1336" spans="7:7" x14ac:dyDescent="0.15">
      <c r="G1336" s="21"/>
    </row>
    <row r="1337" spans="7:7" x14ac:dyDescent="0.15">
      <c r="G1337" s="21"/>
    </row>
    <row r="1338" spans="7:7" x14ac:dyDescent="0.15">
      <c r="G1338" s="21"/>
    </row>
    <row r="1339" spans="7:7" x14ac:dyDescent="0.15">
      <c r="G1339" s="21"/>
    </row>
    <row r="1340" spans="7:7" x14ac:dyDescent="0.15">
      <c r="G1340" s="21"/>
    </row>
    <row r="1341" spans="7:7" x14ac:dyDescent="0.15">
      <c r="G1341" s="21"/>
    </row>
    <row r="1342" spans="7:7" x14ac:dyDescent="0.15">
      <c r="G1342" s="21"/>
    </row>
    <row r="1343" spans="7:7" x14ac:dyDescent="0.15">
      <c r="G1343" s="21"/>
    </row>
    <row r="1344" spans="7:7" x14ac:dyDescent="0.15">
      <c r="G1344" s="21"/>
    </row>
    <row r="1345" spans="7:7" x14ac:dyDescent="0.15">
      <c r="G1345" s="21"/>
    </row>
    <row r="1346" spans="7:7" x14ac:dyDescent="0.15">
      <c r="G1346" s="21"/>
    </row>
    <row r="1347" spans="7:7" x14ac:dyDescent="0.15">
      <c r="G1347" s="21"/>
    </row>
    <row r="1348" spans="7:7" x14ac:dyDescent="0.15">
      <c r="G1348" s="21"/>
    </row>
    <row r="1349" spans="7:7" x14ac:dyDescent="0.15">
      <c r="G1349" s="21"/>
    </row>
    <row r="1350" spans="7:7" x14ac:dyDescent="0.15">
      <c r="G1350" s="21"/>
    </row>
    <row r="1351" spans="7:7" x14ac:dyDescent="0.15">
      <c r="G1351" s="21"/>
    </row>
    <row r="1352" spans="7:7" x14ac:dyDescent="0.15">
      <c r="G1352" s="21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_onClick">
                <anchor moveWithCells="1" sizeWithCells="1">
                  <from>
                    <xdr:col>2</xdr:col>
                    <xdr:colOff>76200</xdr:colOff>
                    <xdr:row>6</xdr:row>
                    <xdr:rowOff>114300</xdr:rowOff>
                  </from>
                  <to>
                    <xdr:col>3</xdr:col>
                    <xdr:colOff>495300</xdr:colOff>
                    <xdr:row>8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9"/>
  <sheetViews>
    <sheetView tabSelected="1" workbookViewId="0">
      <selection activeCell="C15" sqref="C15"/>
    </sheetView>
  </sheetViews>
  <sheetFormatPr defaultRowHeight="13.8" x14ac:dyDescent="0.15"/>
  <cols>
    <col min="1" max="1" width="9.140625" style="31"/>
    <col min="2" max="2" width="38.7109375" style="31" customWidth="1"/>
    <col min="3" max="3" width="16.140625" style="31" customWidth="1"/>
    <col min="4" max="4" width="18.5703125" style="31" customWidth="1"/>
    <col min="5" max="16384" width="9.140625" style="31"/>
  </cols>
  <sheetData>
    <row r="1" spans="2:4" ht="14.4" thickBot="1" x14ac:dyDescent="0.2"/>
    <row r="2" spans="2:4" x14ac:dyDescent="0.15">
      <c r="B2" s="34" t="s">
        <v>45</v>
      </c>
      <c r="C2" s="35" t="s">
        <v>46</v>
      </c>
      <c r="D2" s="36" t="s">
        <v>47</v>
      </c>
    </row>
    <row r="3" spans="2:4" x14ac:dyDescent="0.15">
      <c r="B3" s="37" t="s">
        <v>48</v>
      </c>
      <c r="C3" s="32">
        <v>3400</v>
      </c>
      <c r="D3" s="38">
        <v>3400</v>
      </c>
    </row>
    <row r="4" spans="2:4" x14ac:dyDescent="0.15">
      <c r="B4" s="37" t="s">
        <v>49</v>
      </c>
      <c r="C4" s="32">
        <v>55</v>
      </c>
      <c r="D4" s="38">
        <v>55</v>
      </c>
    </row>
    <row r="5" spans="2:4" x14ac:dyDescent="0.15">
      <c r="B5" s="37" t="s">
        <v>50</v>
      </c>
      <c r="C5" s="33">
        <v>210</v>
      </c>
      <c r="D5" s="39">
        <v>190.059</v>
      </c>
    </row>
    <row r="6" spans="2:4" x14ac:dyDescent="0.15">
      <c r="B6" s="37" t="s">
        <v>51</v>
      </c>
      <c r="C6" s="33">
        <v>200</v>
      </c>
      <c r="D6" s="39">
        <v>180.059</v>
      </c>
    </row>
    <row r="7" spans="2:4" x14ac:dyDescent="0.15">
      <c r="B7" s="37" t="s">
        <v>52</v>
      </c>
      <c r="C7" s="33">
        <v>0</v>
      </c>
      <c r="D7" s="39">
        <v>5.8897900000000003E-2</v>
      </c>
    </row>
    <row r="8" spans="2:4" x14ac:dyDescent="0.15">
      <c r="B8" s="37" t="s">
        <v>53</v>
      </c>
      <c r="C8" s="33">
        <v>10</v>
      </c>
      <c r="D8" s="40">
        <v>5.8324799999999999E-6</v>
      </c>
    </row>
    <row r="9" spans="2:4" ht="14.4" thickBot="1" x14ac:dyDescent="0.2">
      <c r="B9" s="41" t="s">
        <v>54</v>
      </c>
      <c r="C9" s="42">
        <v>0</v>
      </c>
      <c r="D9" s="43">
        <v>9.9411699999999996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例題28 逐次反応</vt:lpstr>
      <vt:lpstr>Stream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2004-11-30T07:49:30Z</dcterms:created>
  <dcterms:modified xsi:type="dcterms:W3CDTF">2018-04-22T05:36:11Z</dcterms:modified>
</cp:coreProperties>
</file>