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tolab04\Dropbox\2017\COCOChemSepで学ぶ化学工学\fsd&amp;xls\"/>
    </mc:Choice>
  </mc:AlternateContent>
  <bookViews>
    <workbookView xWindow="100" yWindow="275" windowWidth="18344" windowHeight="13999" activeTab="1"/>
  </bookViews>
  <sheets>
    <sheet name="BWR+LK" sheetId="2" r:id="rId1"/>
    <sheet name="z数表 (2)" sheetId="4" r:id="rId2"/>
    <sheet name="z数表" sheetId="1" r:id="rId3"/>
    <sheet name="例題演習" sheetId="3" r:id="rId4"/>
  </sheets>
  <definedNames>
    <definedName name="solver_adj" localSheetId="0" hidden="1">'BWR+LK'!$B$15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'BWR+LK'!$B$24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D15" i="3" l="1"/>
  <c r="D30" i="3"/>
  <c r="D31" i="3" s="1"/>
  <c r="D7" i="3"/>
  <c r="D33" i="3" s="1"/>
  <c r="D34" i="3" s="1"/>
  <c r="E19" i="3"/>
  <c r="E15" i="3"/>
  <c r="E16" i="3" s="1"/>
  <c r="E20" i="3" s="1"/>
  <c r="E22" i="3" s="1"/>
  <c r="E11" i="3"/>
  <c r="E10" i="3"/>
  <c r="E6" i="3"/>
  <c r="F10" i="3"/>
  <c r="F11" i="3"/>
  <c r="G11" i="3"/>
  <c r="G7" i="3"/>
  <c r="G15" i="3" s="1"/>
  <c r="G16" i="3" s="1"/>
  <c r="F7" i="3"/>
  <c r="F15" i="3" s="1"/>
  <c r="D19" i="3"/>
  <c r="D10" i="3"/>
  <c r="D11" i="3"/>
  <c r="C19" i="3"/>
  <c r="C11" i="3"/>
  <c r="C7" i="3"/>
  <c r="C15" i="3" s="1"/>
  <c r="C16" i="3" s="1"/>
  <c r="C20" i="3" s="1"/>
  <c r="C22" i="3" s="1"/>
  <c r="B12" i="2"/>
  <c r="B17" i="2" s="1"/>
  <c r="B13" i="2"/>
  <c r="D16" i="2"/>
  <c r="D18" i="2"/>
  <c r="D20" i="3"/>
  <c r="D22" i="3" s="1"/>
  <c r="G10" i="3"/>
  <c r="F16" i="3" l="1"/>
  <c r="F24" i="3" s="1"/>
  <c r="F27" i="3"/>
  <c r="F28" i="3" s="1"/>
  <c r="B16" i="2"/>
  <c r="D17" i="2"/>
  <c r="D19" i="2" s="1"/>
  <c r="C10" i="3"/>
  <c r="B18" i="2"/>
  <c r="B19" i="2" l="1"/>
  <c r="B21" i="2" s="1"/>
  <c r="B22" i="2" l="1"/>
  <c r="B10" i="2" l="1"/>
  <c r="B11" i="2" s="1"/>
  <c r="B23" i="2"/>
  <c r="B24" i="2" s="1"/>
</calcChain>
</file>

<file path=xl/comments1.xml><?xml version="1.0" encoding="utf-8"?>
<comments xmlns="http://schemas.openxmlformats.org/spreadsheetml/2006/main">
  <authors>
    <author>Itolab11</author>
  </authors>
  <commentList>
    <comment ref="B12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=B6/B3
</t>
        </r>
      </text>
    </comment>
    <comment ref="B1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=B7/B4
</t>
        </r>
      </text>
    </comment>
    <comment ref="B16" authorId="0" shapeId="0">
      <text>
        <r>
          <rPr>
            <sz val="11"/>
            <color indexed="81"/>
            <rFont val="ＭＳ Ｐゴシック"/>
            <family val="3"/>
            <charset val="128"/>
          </rPr>
          <t>=G3-G4/B12-G5/B12^2-G6/B12^3</t>
        </r>
      </text>
    </comment>
    <comment ref="B17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=G7-G8/B12+G9/B12^3
</t>
        </r>
      </text>
    </comment>
    <comment ref="B1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=G11+G12/B12
</t>
        </r>
      </text>
    </comment>
    <comment ref="B19" authorId="0" shapeId="0">
      <text>
        <r>
          <rPr>
            <sz val="11"/>
            <color indexed="81"/>
            <rFont val="ＭＳ Ｐゴシック"/>
            <family val="3"/>
            <charset val="128"/>
          </rPr>
          <t>=1+B16/B15+B17/B15^2+B18/B15^5+(G10/(B12^3*B15^2))*(G13+G14/B15^2)*EXP(-1*G14/B15^2)</t>
        </r>
      </text>
    </comment>
    <comment ref="B22" authorId="0" shapeId="0">
      <text>
        <r>
          <rPr>
            <sz val="11"/>
            <color indexed="81"/>
            <rFont val="ＭＳ Ｐゴシック"/>
            <family val="3"/>
            <charset val="128"/>
          </rPr>
          <t>=B19+B21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3" authorId="0" shapeId="0">
      <text>
        <r>
          <rPr>
            <sz val="11"/>
            <color indexed="81"/>
            <rFont val="ＭＳ Ｐゴシック"/>
            <family val="3"/>
            <charset val="128"/>
          </rPr>
          <t>=B22*B12/B13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=1-B23/B15
</t>
        </r>
      </text>
    </comment>
  </commentList>
</comments>
</file>

<file path=xl/sharedStrings.xml><?xml version="1.0" encoding="utf-8"?>
<sst xmlns="http://schemas.openxmlformats.org/spreadsheetml/2006/main" count="228" uniqueCount="125">
  <si>
    <t>Pr</t>
    <phoneticPr fontId="1"/>
  </si>
  <si>
    <t>z飽和ガス</t>
    <rPh sb="1" eb="3">
      <t>ホウワ</t>
    </rPh>
    <phoneticPr fontId="1"/>
  </si>
  <si>
    <t>z飽和液</t>
    <rPh sb="1" eb="3">
      <t>ホウワ</t>
    </rPh>
    <rPh sb="3" eb="4">
      <t>エキ</t>
    </rPh>
    <phoneticPr fontId="1"/>
  </si>
  <si>
    <t>Pr</t>
    <phoneticPr fontId="1"/>
  </si>
  <si>
    <t>Tr</t>
    <phoneticPr fontId="1"/>
  </si>
  <si>
    <t>定数</t>
    <rPh sb="0" eb="2">
      <t>テイスウ</t>
    </rPh>
    <phoneticPr fontId="1"/>
  </si>
  <si>
    <t>基準物質z(0)</t>
    <rPh sb="0" eb="2">
      <t>キジュン</t>
    </rPh>
    <rPh sb="2" eb="4">
      <t>ブッシツ</t>
    </rPh>
    <phoneticPr fontId="1"/>
  </si>
  <si>
    <t>参照物質z(r)</t>
    <rPh sb="0" eb="2">
      <t>サンショウ</t>
    </rPh>
    <rPh sb="2" eb="4">
      <t>ブッシツ</t>
    </rPh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</si>
  <si>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</si>
  <si>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</si>
  <si>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</si>
  <si>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</si>
  <si>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</si>
  <si>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</si>
  <si>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</si>
  <si>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</si>
  <si>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d1</t>
    <phoneticPr fontId="1"/>
  </si>
  <si>
    <t>d2</t>
    <phoneticPr fontId="1"/>
  </si>
  <si>
    <t>β</t>
    <phoneticPr fontId="1"/>
  </si>
  <si>
    <t>γ</t>
    <phoneticPr fontId="1"/>
  </si>
  <si>
    <t>物質</t>
    <rPh sb="0" eb="2">
      <t>ブッシツ</t>
    </rPh>
    <phoneticPr fontId="1"/>
  </si>
  <si>
    <t>CH4</t>
    <phoneticPr fontId="1"/>
  </si>
  <si>
    <t>臨界温度Tc</t>
    <rPh sb="0" eb="2">
      <t>リンカイ</t>
    </rPh>
    <rPh sb="2" eb="4">
      <t>オンド</t>
    </rPh>
    <phoneticPr fontId="1"/>
  </si>
  <si>
    <t>K</t>
    <phoneticPr fontId="1"/>
  </si>
  <si>
    <t>臨界圧力pc</t>
    <rPh sb="0" eb="2">
      <t>リンカイ</t>
    </rPh>
    <rPh sb="2" eb="4">
      <t>アツリョク</t>
    </rPh>
    <phoneticPr fontId="1"/>
  </si>
  <si>
    <t>MPa</t>
    <phoneticPr fontId="1"/>
  </si>
  <si>
    <t>偏心因子ω</t>
    <rPh sb="0" eb="1">
      <t>ヘン</t>
    </rPh>
    <rPh sb="1" eb="2">
      <t>シン</t>
    </rPh>
    <rPh sb="2" eb="4">
      <t>インシ</t>
    </rPh>
    <phoneticPr fontId="1"/>
  </si>
  <si>
    <t>指定温度T</t>
    <rPh sb="0" eb="2">
      <t>シテイ</t>
    </rPh>
    <rPh sb="2" eb="4">
      <t>オンド</t>
    </rPh>
    <phoneticPr fontId="1"/>
  </si>
  <si>
    <t>指定圧力p</t>
    <rPh sb="0" eb="2">
      <t>シテイ</t>
    </rPh>
    <rPh sb="2" eb="4">
      <t>アツリョク</t>
    </rPh>
    <phoneticPr fontId="1"/>
  </si>
  <si>
    <t>m3/mol</t>
    <phoneticPr fontId="1"/>
  </si>
  <si>
    <t>cm3/mol</t>
    <phoneticPr fontId="1"/>
  </si>
  <si>
    <t>対臨界温度Tr</t>
    <rPh sb="0" eb="1">
      <t>タイ</t>
    </rPh>
    <rPh sb="1" eb="3">
      <t>リンカイ</t>
    </rPh>
    <rPh sb="3" eb="5">
      <t>オンド</t>
    </rPh>
    <phoneticPr fontId="1"/>
  </si>
  <si>
    <t>対臨界圧力 pr</t>
    <rPh sb="0" eb="1">
      <t>タイ</t>
    </rPh>
    <rPh sb="1" eb="3">
      <t>リンカイ</t>
    </rPh>
    <rPh sb="3" eb="5">
      <t>アツリョク</t>
    </rPh>
    <phoneticPr fontId="1"/>
  </si>
  <si>
    <t>z(0)</t>
    <phoneticPr fontId="1"/>
  </si>
  <si>
    <t>B</t>
    <phoneticPr fontId="1"/>
  </si>
  <si>
    <t>C</t>
    <phoneticPr fontId="1"/>
  </si>
  <si>
    <t>D</t>
    <phoneticPr fontId="1"/>
  </si>
  <si>
    <t>対臨界分子容積Vr</t>
    <rPh sb="0" eb="1">
      <t>タイ</t>
    </rPh>
    <rPh sb="1" eb="3">
      <t>リンカイ</t>
    </rPh>
    <rPh sb="3" eb="5">
      <t>ブンシ</t>
    </rPh>
    <rPh sb="5" eb="7">
      <t>ヨウセキ</t>
    </rPh>
    <phoneticPr fontId="1"/>
  </si>
  <si>
    <t>z(r)</t>
    <phoneticPr fontId="1"/>
  </si>
  <si>
    <t>ωr</t>
    <phoneticPr fontId="1"/>
  </si>
  <si>
    <t>(ω/ωr)(z(r)-z(0))</t>
    <phoneticPr fontId="1"/>
  </si>
  <si>
    <t>←0となるVrを求める</t>
    <rPh sb="8" eb="9">
      <t>モト</t>
    </rPh>
    <phoneticPr fontId="1"/>
  </si>
  <si>
    <t>R</t>
    <phoneticPr fontId="1"/>
  </si>
  <si>
    <t>←未知数(初期値）</t>
    <rPh sb="1" eb="4">
      <t>ミチスウ</t>
    </rPh>
    <rPh sb="5" eb="8">
      <t>ショキチ</t>
    </rPh>
    <phoneticPr fontId="1"/>
  </si>
  <si>
    <t>Vr</t>
    <phoneticPr fontId="1"/>
  </si>
  <si>
    <t>分子容積V^=zRT/p</t>
    <rPh sb="0" eb="2">
      <t>ブンシ</t>
    </rPh>
    <rPh sb="2" eb="4">
      <t>ヨウセキ</t>
    </rPh>
    <phoneticPr fontId="1"/>
  </si>
  <si>
    <t>m3-Pa/mol-K</t>
    <phoneticPr fontId="1"/>
  </si>
  <si>
    <t>Lee-Keslerの式による圧縮因子の計算</t>
    <rPh sb="11" eb="12">
      <t>シキ</t>
    </rPh>
    <rPh sb="15" eb="17">
      <t>アッシュク</t>
    </rPh>
    <rPh sb="17" eb="19">
      <t>インシ</t>
    </rPh>
    <rPh sb="20" eb="22">
      <t>ケイサン</t>
    </rPh>
    <phoneticPr fontId="1"/>
  </si>
  <si>
    <t>圧縮因子　z</t>
    <rPh sb="0" eb="2">
      <t>アッシュク</t>
    </rPh>
    <rPh sb="2" eb="4">
      <t>インシ</t>
    </rPh>
    <phoneticPr fontId="1"/>
  </si>
  <si>
    <t>Pr</t>
    <phoneticPr fontId="1"/>
  </si>
  <si>
    <t>低圧範囲</t>
    <rPh sb="0" eb="2">
      <t>テイアツ</t>
    </rPh>
    <rPh sb="2" eb="4">
      <t>ハンイ</t>
    </rPh>
    <phoneticPr fontId="1"/>
  </si>
  <si>
    <t>http://webbook.nist.gov/chemistry/fluid/</t>
    <phoneticPr fontId="1"/>
  </si>
  <si>
    <t>ブタンデータより</t>
    <phoneticPr fontId="1"/>
  </si>
  <si>
    <t>アルゴン</t>
    <phoneticPr fontId="1"/>
  </si>
  <si>
    <t>エチレンで計算</t>
    <rPh sb="5" eb="7">
      <t>ケイサン</t>
    </rPh>
    <phoneticPr fontId="1"/>
  </si>
  <si>
    <t>これを採用</t>
    <rPh sb="3" eb="5">
      <t>サイヨウ</t>
    </rPh>
    <phoneticPr fontId="1"/>
  </si>
  <si>
    <t>Tr=0.7</t>
    <phoneticPr fontId="1"/>
  </si>
  <si>
    <t>Tr=0.7</t>
    <phoneticPr fontId="1"/>
  </si>
  <si>
    <t>Tr=0.8</t>
    <phoneticPr fontId="1"/>
  </si>
  <si>
    <t>Tr=0.9</t>
    <phoneticPr fontId="1"/>
  </si>
  <si>
    <t>Tr=0.95</t>
    <phoneticPr fontId="1"/>
  </si>
  <si>
    <t>Tr=1.0</t>
    <phoneticPr fontId="1"/>
  </si>
  <si>
    <t>Tr=1.05</t>
    <phoneticPr fontId="1"/>
  </si>
  <si>
    <t>Tr=1.1</t>
    <phoneticPr fontId="1"/>
  </si>
  <si>
    <t>Tr=1.2</t>
    <phoneticPr fontId="1"/>
  </si>
  <si>
    <t>Tr=1.2</t>
    <phoneticPr fontId="1"/>
  </si>
  <si>
    <t>Tr=1.3</t>
    <phoneticPr fontId="1"/>
  </si>
  <si>
    <t>Tr=1.4</t>
    <phoneticPr fontId="1"/>
  </si>
  <si>
    <t>Tr=1.6</t>
    <phoneticPr fontId="1"/>
  </si>
  <si>
    <t>Tr=2.0</t>
    <phoneticPr fontId="1"/>
  </si>
  <si>
    <t>Tr=2.0</t>
    <phoneticPr fontId="1"/>
  </si>
  <si>
    <t>pr</t>
  </si>
  <si>
    <t>z=pV^/RT</t>
  </si>
  <si>
    <t>中圧範囲</t>
    <rPh sb="0" eb="1">
      <t>チュウ</t>
    </rPh>
    <rPh sb="1" eb="2">
      <t>アツ</t>
    </rPh>
    <rPh sb="2" eb="4">
      <t>ハンイ</t>
    </rPh>
    <phoneticPr fontId="1"/>
  </si>
  <si>
    <t>w=0.1</t>
    <phoneticPr fontId="1"/>
  </si>
  <si>
    <t>Tr=1.4</t>
    <phoneticPr fontId="1"/>
  </si>
  <si>
    <t>Tr=1.8</t>
    <phoneticPr fontId="1"/>
  </si>
  <si>
    <t>Tr=4</t>
    <phoneticPr fontId="1"/>
  </si>
  <si>
    <t>Tr=10</t>
    <phoneticPr fontId="1"/>
  </si>
  <si>
    <t>高圧範囲</t>
    <rPh sb="0" eb="1">
      <t>コウ</t>
    </rPh>
    <rPh sb="1" eb="2">
      <t>アツ</t>
    </rPh>
    <rPh sb="2" eb="4">
      <t>ハンイ</t>
    </rPh>
    <phoneticPr fontId="1"/>
  </si>
  <si>
    <t>Tr=1.0</t>
    <phoneticPr fontId="1"/>
  </si>
  <si>
    <t>Tr=3</t>
    <phoneticPr fontId="1"/>
  </si>
  <si>
    <t>Tr=6</t>
    <phoneticPr fontId="1"/>
  </si>
  <si>
    <t>Tr=8</t>
    <phoneticPr fontId="1"/>
  </si>
  <si>
    <t>Tr=10</t>
    <phoneticPr fontId="1"/>
  </si>
  <si>
    <t>Tr=15</t>
    <phoneticPr fontId="1"/>
  </si>
  <si>
    <t>Tr=0.6</t>
    <phoneticPr fontId="1"/>
  </si>
  <si>
    <t>CO2</t>
    <phoneticPr fontId="1"/>
  </si>
  <si>
    <t>メタン</t>
    <phoneticPr fontId="1"/>
  </si>
  <si>
    <t>Tc</t>
    <phoneticPr fontId="1"/>
  </si>
  <si>
    <t>M Pa</t>
    <phoneticPr fontId="1"/>
  </si>
  <si>
    <t>pc</t>
    <phoneticPr fontId="1"/>
  </si>
  <si>
    <t>℃</t>
    <phoneticPr fontId="1"/>
  </si>
  <si>
    <t>Tr</t>
    <phoneticPr fontId="1"/>
  </si>
  <si>
    <t>圧力p</t>
    <rPh sb="0" eb="2">
      <t>アツリョク</t>
    </rPh>
    <phoneticPr fontId="1"/>
  </si>
  <si>
    <t>温度T</t>
    <rPh sb="0" eb="2">
      <t>オンド</t>
    </rPh>
    <phoneticPr fontId="1"/>
  </si>
  <si>
    <t>pr</t>
    <phoneticPr fontId="1"/>
  </si>
  <si>
    <t>z線図よりz</t>
    <rPh sb="1" eb="3">
      <t>センズ</t>
    </rPh>
    <phoneticPr fontId="1"/>
  </si>
  <si>
    <t>V^</t>
    <phoneticPr fontId="1"/>
  </si>
  <si>
    <t>容器容積</t>
    <rPh sb="0" eb="2">
      <t>ヨウキ</t>
    </rPh>
    <rPh sb="2" eb="4">
      <t>ヨウセキ</t>
    </rPh>
    <phoneticPr fontId="1"/>
  </si>
  <si>
    <t>L</t>
    <phoneticPr fontId="1"/>
  </si>
  <si>
    <t>cm3</t>
    <phoneticPr fontId="1"/>
  </si>
  <si>
    <t>内容量</t>
    <rPh sb="0" eb="3">
      <t>ナイヨウリョウ</t>
    </rPh>
    <phoneticPr fontId="1"/>
  </si>
  <si>
    <t>mol</t>
    <phoneticPr fontId="1"/>
  </si>
  <si>
    <t>g/mol</t>
    <phoneticPr fontId="1"/>
  </si>
  <si>
    <t>g</t>
    <phoneticPr fontId="1"/>
  </si>
  <si>
    <t>メタン液</t>
    <rPh sb="3" eb="4">
      <t>エキ</t>
    </rPh>
    <phoneticPr fontId="1"/>
  </si>
  <si>
    <t>メタン蒸気</t>
    <rPh sb="3" eb="5">
      <t>ジョウキ</t>
    </rPh>
    <phoneticPr fontId="1"/>
  </si>
  <si>
    <t>比重</t>
    <rPh sb="0" eb="2">
      <t>ヒジュウ</t>
    </rPh>
    <phoneticPr fontId="1"/>
  </si>
  <si>
    <t>g/cm3</t>
    <phoneticPr fontId="1"/>
  </si>
  <si>
    <t>LNGタンク</t>
    <phoneticPr fontId="1"/>
  </si>
  <si>
    <t>m3</t>
    <phoneticPr fontId="1"/>
  </si>
  <si>
    <t>mol</t>
    <phoneticPr fontId="1"/>
  </si>
  <si>
    <t>ton</t>
    <phoneticPr fontId="1"/>
  </si>
  <si>
    <t>江口　化学工学量論Ⅱ　p. 340</t>
    <rPh sb="0" eb="2">
      <t>エグチ</t>
    </rPh>
    <rPh sb="3" eb="5">
      <t>カガク</t>
    </rPh>
    <rPh sb="5" eb="7">
      <t>コウガク</t>
    </rPh>
    <rPh sb="7" eb="8">
      <t>リョウ</t>
    </rPh>
    <rPh sb="8" eb="9">
      <t>ロン</t>
    </rPh>
    <phoneticPr fontId="1"/>
  </si>
  <si>
    <t>RT/pc</t>
    <phoneticPr fontId="1"/>
  </si>
  <si>
    <t>V^を求める</t>
    <rPh sb="3" eb="4">
      <t>モト</t>
    </rPh>
    <phoneticPr fontId="1"/>
  </si>
  <si>
    <t>pを求める</t>
    <rPh sb="2" eb="3">
      <t>モト</t>
    </rPh>
    <phoneticPr fontId="1"/>
  </si>
  <si>
    <t>Pa-m3/(mol-K)</t>
    <phoneticPr fontId="1"/>
  </si>
  <si>
    <t>z</t>
    <phoneticPr fontId="1"/>
  </si>
  <si>
    <t>p=zRT/V^</t>
    <phoneticPr fontId="1"/>
  </si>
  <si>
    <t>pa</t>
    <phoneticPr fontId="1"/>
  </si>
  <si>
    <t>Mpa</t>
    <phoneticPr fontId="1"/>
  </si>
  <si>
    <t>M</t>
    <phoneticPr fontId="1"/>
  </si>
  <si>
    <t>←内挿</t>
    <rPh sb="1" eb="3">
      <t>ナイソウ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</si>
</sst>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E+0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1" fontId="0" fillId="0" borderId="0" xfId="0" applyNumberFormat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25179856115109E-2"/>
          <c:y val="5.8004640371229696E-2"/>
          <c:w val="0.86618705035971222"/>
          <c:h val="0.7958236658932714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z数表!$A$3:$A$15</c:f>
              <c:numCache>
                <c:formatCode>General</c:formatCode>
                <c:ptCount val="13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0.95</c:v>
                </c:pt>
                <c:pt idx="12">
                  <c:v>1</c:v>
                </c:pt>
              </c:numCache>
            </c:numRef>
          </c:xVal>
          <c:yVal>
            <c:numRef>
              <c:f>z数表!$B$3:$B$15</c:f>
              <c:numCache>
                <c:formatCode>General</c:formatCode>
                <c:ptCount val="13"/>
                <c:pt idx="0">
                  <c:v>0.98499999999999999</c:v>
                </c:pt>
                <c:pt idx="1">
                  <c:v>0.94199999999999995</c:v>
                </c:pt>
                <c:pt idx="2">
                  <c:v>0.89800000000000002</c:v>
                </c:pt>
                <c:pt idx="3">
                  <c:v>0.83299999999999996</c:v>
                </c:pt>
                <c:pt idx="4">
                  <c:v>0.78300000000000003</c:v>
                </c:pt>
                <c:pt idx="5">
                  <c:v>0.73799999999999999</c:v>
                </c:pt>
                <c:pt idx="6">
                  <c:v>0.69299999999999995</c:v>
                </c:pt>
                <c:pt idx="7">
                  <c:v>0.64100000000000001</c:v>
                </c:pt>
                <c:pt idx="8">
                  <c:v>0.58299999999999996</c:v>
                </c:pt>
                <c:pt idx="9">
                  <c:v>0.51900000000000002</c:v>
                </c:pt>
                <c:pt idx="10">
                  <c:v>0.443</c:v>
                </c:pt>
                <c:pt idx="11">
                  <c:v>0.4</c:v>
                </c:pt>
                <c:pt idx="12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D3-46BF-A60C-F265E17D1F4D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z数表!$A$3:$A$15</c:f>
              <c:numCache>
                <c:formatCode>General</c:formatCode>
                <c:ptCount val="13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0.95</c:v>
                </c:pt>
                <c:pt idx="12">
                  <c:v>1</c:v>
                </c:pt>
              </c:numCache>
            </c:numRef>
          </c:xVal>
          <c:yVal>
            <c:numRef>
              <c:f>z数表!$C$3:$C$15</c:f>
              <c:numCache>
                <c:formatCode>General</c:formatCode>
                <c:ptCount val="13"/>
                <c:pt idx="0">
                  <c:v>2E-3</c:v>
                </c:pt>
                <c:pt idx="1">
                  <c:v>8.9999999999999993E-3</c:v>
                </c:pt>
                <c:pt idx="2">
                  <c:v>1.4999999999999999E-2</c:v>
                </c:pt>
                <c:pt idx="3">
                  <c:v>0.03</c:v>
                </c:pt>
                <c:pt idx="4">
                  <c:v>4.4999999999999998E-2</c:v>
                </c:pt>
                <c:pt idx="5">
                  <c:v>0.06</c:v>
                </c:pt>
                <c:pt idx="6">
                  <c:v>7.6999999999999999E-2</c:v>
                </c:pt>
                <c:pt idx="7">
                  <c:v>9.6000000000000002E-2</c:v>
                </c:pt>
                <c:pt idx="8">
                  <c:v>0.114</c:v>
                </c:pt>
                <c:pt idx="9">
                  <c:v>0.13600000000000001</c:v>
                </c:pt>
                <c:pt idx="10">
                  <c:v>0.16400000000000001</c:v>
                </c:pt>
                <c:pt idx="11">
                  <c:v>0.19500000000000001</c:v>
                </c:pt>
                <c:pt idx="12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D3-46BF-A60C-F265E17D1F4D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z数表!$A$15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z数表!$B$15</c:f>
              <c:numCache>
                <c:formatCode>General</c:formatCode>
                <c:ptCount val="1"/>
                <c:pt idx="0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D3-46BF-A60C-F265E17D1F4D}"/>
            </c:ext>
          </c:extLst>
        </c:ser>
        <c:ser>
          <c:idx val="3"/>
          <c:order val="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z数表!$A$20:$A$21</c:f>
              <c:numCache>
                <c:formatCode>General</c:formatCode>
                <c:ptCount val="2"/>
                <c:pt idx="0">
                  <c:v>0.01</c:v>
                </c:pt>
                <c:pt idx="1">
                  <c:v>10</c:v>
                </c:pt>
              </c:numCache>
            </c:numRef>
          </c:xVal>
          <c:yVal>
            <c:numRef>
              <c:f>z数表!$B$20:$B$21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2D3-46BF-A60C-F265E17D1F4D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z数表!$E$3:$E$26</c:f>
              <c:numCache>
                <c:formatCode>General</c:formatCode>
                <c:ptCount val="24"/>
                <c:pt idx="0">
                  <c:v>1</c:v>
                </c:pt>
                <c:pt idx="1">
                  <c:v>0.997</c:v>
                </c:pt>
                <c:pt idx="2">
                  <c:v>0.99399999999999999</c:v>
                </c:pt>
                <c:pt idx="3">
                  <c:v>0.99399999999999999</c:v>
                </c:pt>
                <c:pt idx="4">
                  <c:v>0.995</c:v>
                </c:pt>
                <c:pt idx="5">
                  <c:v>0.99399999999999999</c:v>
                </c:pt>
                <c:pt idx="6">
                  <c:v>0.99299999999999999</c:v>
                </c:pt>
                <c:pt idx="7">
                  <c:v>0.99199999999999999</c:v>
                </c:pt>
                <c:pt idx="8">
                  <c:v>0.99199999999999999</c:v>
                </c:pt>
                <c:pt idx="9">
                  <c:v>0.98899999999999999</c:v>
                </c:pt>
                <c:pt idx="10">
                  <c:v>0.99</c:v>
                </c:pt>
                <c:pt idx="11">
                  <c:v>0.98799999999999999</c:v>
                </c:pt>
                <c:pt idx="12">
                  <c:v>0.98599999999999999</c:v>
                </c:pt>
                <c:pt idx="13">
                  <c:v>0.98399999999999999</c:v>
                </c:pt>
                <c:pt idx="14">
                  <c:v>0.98099999999999998</c:v>
                </c:pt>
                <c:pt idx="15">
                  <c:v>0.97899999999999998</c:v>
                </c:pt>
                <c:pt idx="16">
                  <c:v>0.97399999999999998</c:v>
                </c:pt>
                <c:pt idx="17">
                  <c:v>0.97099999999999997</c:v>
                </c:pt>
                <c:pt idx="18">
                  <c:v>0.96599999999999997</c:v>
                </c:pt>
                <c:pt idx="19">
                  <c:v>0.95</c:v>
                </c:pt>
                <c:pt idx="20">
                  <c:v>0.95199999999999996</c:v>
                </c:pt>
                <c:pt idx="21">
                  <c:v>0.99299999999999999</c:v>
                </c:pt>
                <c:pt idx="22">
                  <c:v>1.07</c:v>
                </c:pt>
                <c:pt idx="23">
                  <c:v>1.159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2D3-46BF-A60C-F265E17D1F4D}"/>
            </c:ext>
          </c:extLst>
        </c:ser>
        <c:ser>
          <c:idx val="5"/>
          <c:order val="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z数表!$F$3:$F$26</c:f>
              <c:numCache>
                <c:formatCode>General</c:formatCode>
                <c:ptCount val="24"/>
                <c:pt idx="0">
                  <c:v>0.996</c:v>
                </c:pt>
                <c:pt idx="1">
                  <c:v>0.98199999999999998</c:v>
                </c:pt>
                <c:pt idx="2">
                  <c:v>0.96399999999999997</c:v>
                </c:pt>
                <c:pt idx="3">
                  <c:v>0.92700000000000005</c:v>
                </c:pt>
                <c:pt idx="4">
                  <c:v>0.88900000000000001</c:v>
                </c:pt>
                <c:pt idx="5">
                  <c:v>0.84499999999999997</c:v>
                </c:pt>
                <c:pt idx="6">
                  <c:v>0.8</c:v>
                </c:pt>
                <c:pt idx="7">
                  <c:v>0.755</c:v>
                </c:pt>
                <c:pt idx="8">
                  <c:v>0.70399999999999996</c:v>
                </c:pt>
                <c:pt idx="9">
                  <c:v>0.63600000000000001</c:v>
                </c:pt>
                <c:pt idx="10">
                  <c:v>0.52</c:v>
                </c:pt>
                <c:pt idx="11">
                  <c:v>0.27</c:v>
                </c:pt>
                <c:pt idx="12">
                  <c:v>0.23</c:v>
                </c:pt>
                <c:pt idx="13">
                  <c:v>0.224</c:v>
                </c:pt>
                <c:pt idx="14">
                  <c:v>0.22</c:v>
                </c:pt>
                <c:pt idx="15">
                  <c:v>0.23400000000000001</c:v>
                </c:pt>
                <c:pt idx="16">
                  <c:v>0.254</c:v>
                </c:pt>
                <c:pt idx="17">
                  <c:v>0.27900000000000003</c:v>
                </c:pt>
                <c:pt idx="18">
                  <c:v>0.30599999999999999</c:v>
                </c:pt>
                <c:pt idx="19">
                  <c:v>0.41499999999999998</c:v>
                </c:pt>
                <c:pt idx="20">
                  <c:v>0.53600000000000003</c:v>
                </c:pt>
                <c:pt idx="21">
                  <c:v>0.75600000000000001</c:v>
                </c:pt>
                <c:pt idx="22">
                  <c:v>0.97499999999999998</c:v>
                </c:pt>
                <c:pt idx="23">
                  <c:v>1.1930000000000001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2D3-46BF-A60C-F265E17D1F4D}"/>
            </c:ext>
          </c:extLst>
        </c:ser>
        <c:ser>
          <c:idx val="6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z数表!$D$3:$D$7</c:f>
              <c:numCache>
                <c:formatCode>General</c:formatCode>
                <c:ptCount val="5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</c:numCache>
            </c:numRef>
          </c:xVal>
          <c:yVal>
            <c:numRef>
              <c:f>z数表!$G$3:$G$7</c:f>
              <c:numCache>
                <c:formatCode>General</c:formatCode>
                <c:ptCount val="5"/>
                <c:pt idx="0">
                  <c:v>0.99299999999999999</c:v>
                </c:pt>
                <c:pt idx="1">
                  <c:v>0.96</c:v>
                </c:pt>
                <c:pt idx="2">
                  <c:v>0.93</c:v>
                </c:pt>
                <c:pt idx="3">
                  <c:v>0.85</c:v>
                </c:pt>
                <c:pt idx="4">
                  <c:v>0.78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2D3-46BF-A60C-F265E17D1F4D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z数表!$D$6:$D$26</c:f>
              <c:numCache>
                <c:formatCode>General</c:formatCode>
                <c:ptCount val="21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1.05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  <c:pt idx="14">
                  <c:v>1.8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</c:numCache>
            </c:numRef>
          </c:xVal>
          <c:yVal>
            <c:numRef>
              <c:f>z数表!$H$6:$H$26</c:f>
              <c:numCache>
                <c:formatCode>General</c:formatCode>
                <c:ptCount val="21"/>
                <c:pt idx="0">
                  <c:v>2.9499999999999998E-2</c:v>
                </c:pt>
                <c:pt idx="1">
                  <c:v>4.41E-2</c:v>
                </c:pt>
                <c:pt idx="2">
                  <c:v>5.8799999999999998E-2</c:v>
                </c:pt>
                <c:pt idx="3">
                  <c:v>7.3499999999999996E-2</c:v>
                </c:pt>
                <c:pt idx="4">
                  <c:v>8.7900000000000006E-2</c:v>
                </c:pt>
                <c:pt idx="5">
                  <c:v>0.10199999999999999</c:v>
                </c:pt>
                <c:pt idx="6">
                  <c:v>0.11600000000000001</c:v>
                </c:pt>
                <c:pt idx="7">
                  <c:v>0.13100000000000001</c:v>
                </c:pt>
                <c:pt idx="8">
                  <c:v>0.14499999999999999</c:v>
                </c:pt>
                <c:pt idx="9">
                  <c:v>0.152</c:v>
                </c:pt>
                <c:pt idx="10">
                  <c:v>0.159</c:v>
                </c:pt>
                <c:pt idx="11">
                  <c:v>0.17299999999999999</c:v>
                </c:pt>
                <c:pt idx="12">
                  <c:v>0.20100000000000001</c:v>
                </c:pt>
                <c:pt idx="13">
                  <c:v>0.22900000000000001</c:v>
                </c:pt>
                <c:pt idx="14">
                  <c:v>0.25700000000000001</c:v>
                </c:pt>
                <c:pt idx="15">
                  <c:v>0.28399999999999997</c:v>
                </c:pt>
                <c:pt idx="16">
                  <c:v>0.41499999999999998</c:v>
                </c:pt>
                <c:pt idx="17">
                  <c:v>0.54900000000000004</c:v>
                </c:pt>
                <c:pt idx="18">
                  <c:v>0.80400000000000005</c:v>
                </c:pt>
                <c:pt idx="19">
                  <c:v>1.056</c:v>
                </c:pt>
                <c:pt idx="20">
                  <c:v>1.3049999999999999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2D3-46BF-A60C-F265E17D1F4D}"/>
            </c:ext>
          </c:extLst>
        </c:ser>
        <c:ser>
          <c:idx val="8"/>
          <c:order val="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z数表!$I$3:$I$26</c:f>
              <c:numCache>
                <c:formatCode>General</c:formatCode>
                <c:ptCount val="24"/>
                <c:pt idx="0">
                  <c:v>0.997</c:v>
                </c:pt>
                <c:pt idx="1">
                  <c:v>0.98799999999999999</c:v>
                </c:pt>
                <c:pt idx="2">
                  <c:v>0.97599999999999998</c:v>
                </c:pt>
                <c:pt idx="3">
                  <c:v>0.95</c:v>
                </c:pt>
                <c:pt idx="4">
                  <c:v>0.92400000000000004</c:v>
                </c:pt>
                <c:pt idx="5">
                  <c:v>0.89400000000000002</c:v>
                </c:pt>
                <c:pt idx="6">
                  <c:v>0.86699999999999999</c:v>
                </c:pt>
                <c:pt idx="7">
                  <c:v>0.83599999999999997</c:v>
                </c:pt>
                <c:pt idx="8">
                  <c:v>0.80500000000000005</c:v>
                </c:pt>
                <c:pt idx="9">
                  <c:v>0.77300000000000002</c:v>
                </c:pt>
                <c:pt idx="10">
                  <c:v>0.73799999999999999</c:v>
                </c:pt>
                <c:pt idx="11">
                  <c:v>0.7</c:v>
                </c:pt>
                <c:pt idx="12">
                  <c:v>0.67800000000000005</c:v>
                </c:pt>
                <c:pt idx="13">
                  <c:v>0.65500000000000003</c:v>
                </c:pt>
                <c:pt idx="14">
                  <c:v>0.62</c:v>
                </c:pt>
                <c:pt idx="15">
                  <c:v>0.53400000000000003</c:v>
                </c:pt>
                <c:pt idx="16">
                  <c:v>0.45500000000000002</c:v>
                </c:pt>
                <c:pt idx="17">
                  <c:v>0.41599999999999998</c:v>
                </c:pt>
                <c:pt idx="18">
                  <c:v>0.4</c:v>
                </c:pt>
                <c:pt idx="19">
                  <c:v>0.46</c:v>
                </c:pt>
                <c:pt idx="20">
                  <c:v>0.56499999999999995</c:v>
                </c:pt>
                <c:pt idx="21">
                  <c:v>0.76800000000000002</c:v>
                </c:pt>
                <c:pt idx="22">
                  <c:v>0.97</c:v>
                </c:pt>
                <c:pt idx="23">
                  <c:v>1.1599999999999999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2D3-46BF-A60C-F265E17D1F4D}"/>
            </c:ext>
          </c:extLst>
        </c:ser>
        <c:ser>
          <c:idx val="9"/>
          <c:order val="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z数表!$J$3:$J$26</c:f>
              <c:numCache>
                <c:formatCode>General</c:formatCode>
                <c:ptCount val="24"/>
                <c:pt idx="0">
                  <c:v>0.998</c:v>
                </c:pt>
                <c:pt idx="1">
                  <c:v>0.99099999999999999</c:v>
                </c:pt>
                <c:pt idx="2">
                  <c:v>0.98299999999999998</c:v>
                </c:pt>
                <c:pt idx="3">
                  <c:v>0.96499999999999997</c:v>
                </c:pt>
                <c:pt idx="4">
                  <c:v>0.94499999999999995</c:v>
                </c:pt>
                <c:pt idx="5">
                  <c:v>0.92400000000000004</c:v>
                </c:pt>
                <c:pt idx="6">
                  <c:v>0.90500000000000003</c:v>
                </c:pt>
                <c:pt idx="7">
                  <c:v>0.88500000000000001</c:v>
                </c:pt>
                <c:pt idx="8">
                  <c:v>0.86199999999999999</c:v>
                </c:pt>
                <c:pt idx="9">
                  <c:v>0.84099999999999997</c:v>
                </c:pt>
                <c:pt idx="10">
                  <c:v>0.81799999999999995</c:v>
                </c:pt>
                <c:pt idx="11">
                  <c:v>0.79500000000000004</c:v>
                </c:pt>
                <c:pt idx="12">
                  <c:v>0.78700000000000003</c:v>
                </c:pt>
                <c:pt idx="13">
                  <c:v>0.77500000000000002</c:v>
                </c:pt>
                <c:pt idx="14">
                  <c:v>0.751</c:v>
                </c:pt>
                <c:pt idx="15">
                  <c:v>0.70499999999999996</c:v>
                </c:pt>
                <c:pt idx="16">
                  <c:v>0.65300000000000002</c:v>
                </c:pt>
                <c:pt idx="17">
                  <c:v>0.6</c:v>
                </c:pt>
                <c:pt idx="18">
                  <c:v>0.56999999999999995</c:v>
                </c:pt>
                <c:pt idx="19">
                  <c:v>0.56000000000000005</c:v>
                </c:pt>
                <c:pt idx="20">
                  <c:v>0.60899999999999999</c:v>
                </c:pt>
                <c:pt idx="21">
                  <c:v>0.79200000000000004</c:v>
                </c:pt>
                <c:pt idx="22">
                  <c:v>0.97499999999999998</c:v>
                </c:pt>
                <c:pt idx="23">
                  <c:v>1.1479999999999999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2D3-46BF-A60C-F265E17D1F4D}"/>
            </c:ext>
          </c:extLst>
        </c:ser>
        <c:ser>
          <c:idx val="10"/>
          <c:order val="1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z数表!$K$3:$K$26</c:f>
              <c:numCache>
                <c:formatCode>General</c:formatCode>
                <c:ptCount val="24"/>
                <c:pt idx="0">
                  <c:v>0.998</c:v>
                </c:pt>
                <c:pt idx="1">
                  <c:v>0.995</c:v>
                </c:pt>
                <c:pt idx="2">
                  <c:v>0.99</c:v>
                </c:pt>
                <c:pt idx="3">
                  <c:v>0.98199999999999998</c:v>
                </c:pt>
                <c:pt idx="4">
                  <c:v>0.97099999999999997</c:v>
                </c:pt>
                <c:pt idx="5">
                  <c:v>0.95899999999999996</c:v>
                </c:pt>
                <c:pt idx="6">
                  <c:v>0.94899999999999995</c:v>
                </c:pt>
                <c:pt idx="7">
                  <c:v>0.93700000000000006</c:v>
                </c:pt>
                <c:pt idx="8">
                  <c:v>0.92800000000000005</c:v>
                </c:pt>
                <c:pt idx="9">
                  <c:v>0.92</c:v>
                </c:pt>
                <c:pt idx="10">
                  <c:v>0.91200000000000003</c:v>
                </c:pt>
                <c:pt idx="11">
                  <c:v>0.89900000000000002</c:v>
                </c:pt>
                <c:pt idx="12">
                  <c:v>0.89</c:v>
                </c:pt>
                <c:pt idx="13">
                  <c:v>0.88800000000000001</c:v>
                </c:pt>
                <c:pt idx="14">
                  <c:v>0.875</c:v>
                </c:pt>
                <c:pt idx="15">
                  <c:v>0.85499999999999998</c:v>
                </c:pt>
                <c:pt idx="16">
                  <c:v>0.83699999999999997</c:v>
                </c:pt>
                <c:pt idx="17">
                  <c:v>0.81899999999999995</c:v>
                </c:pt>
                <c:pt idx="18">
                  <c:v>0.80100000000000005</c:v>
                </c:pt>
                <c:pt idx="19">
                  <c:v>0.76</c:v>
                </c:pt>
                <c:pt idx="20">
                  <c:v>0.76300000000000001</c:v>
                </c:pt>
                <c:pt idx="21">
                  <c:v>0.86299999999999999</c:v>
                </c:pt>
                <c:pt idx="22">
                  <c:v>0.996</c:v>
                </c:pt>
                <c:pt idx="23">
                  <c:v>1.1439999999999999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2D3-46BF-A60C-F265E17D1F4D}"/>
            </c:ext>
          </c:extLst>
        </c:ser>
        <c:ser>
          <c:idx val="11"/>
          <c:order val="1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z数表!$D$18:$D$26</c:f>
              <c:numCache>
                <c:formatCode>General</c:formatCode>
                <c:ptCount val="9"/>
                <c:pt idx="0">
                  <c:v>1.4</c:v>
                </c:pt>
                <c:pt idx="1">
                  <c:v>1.6</c:v>
                </c:pt>
                <c:pt idx="2">
                  <c:v>1.8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</c:numCache>
            </c:numRef>
          </c:xVal>
          <c:yVal>
            <c:numRef>
              <c:f>z数表!$L$18:$L$26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0.997</c:v>
                </c:pt>
                <c:pt idx="3">
                  <c:v>0.99199999999999999</c:v>
                </c:pt>
                <c:pt idx="4">
                  <c:v>0.997</c:v>
                </c:pt>
                <c:pt idx="5">
                  <c:v>1</c:v>
                </c:pt>
                <c:pt idx="6">
                  <c:v>1.014</c:v>
                </c:pt>
                <c:pt idx="7">
                  <c:v>1.0649999999999999</c:v>
                </c:pt>
                <c:pt idx="8">
                  <c:v>1.1200000000000001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2D3-46BF-A60C-F265E17D1F4D}"/>
            </c:ext>
          </c:extLst>
        </c:ser>
        <c:ser>
          <c:idx val="12"/>
          <c:order val="1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z数表!$D$18:$D$26</c:f>
              <c:numCache>
                <c:formatCode>General</c:formatCode>
                <c:ptCount val="9"/>
                <c:pt idx="0">
                  <c:v>1.4</c:v>
                </c:pt>
                <c:pt idx="1">
                  <c:v>1.6</c:v>
                </c:pt>
                <c:pt idx="2">
                  <c:v>1.8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</c:numCache>
            </c:numRef>
          </c:xVal>
          <c:yVal>
            <c:numRef>
              <c:f>z数表!$M$18:$M$26</c:f>
              <c:numCache>
                <c:formatCode>General</c:formatCode>
                <c:ptCount val="9"/>
                <c:pt idx="0">
                  <c:v>1.01</c:v>
                </c:pt>
                <c:pt idx="1">
                  <c:v>1.01</c:v>
                </c:pt>
                <c:pt idx="2">
                  <c:v>1.008</c:v>
                </c:pt>
                <c:pt idx="3">
                  <c:v>1.01</c:v>
                </c:pt>
                <c:pt idx="4">
                  <c:v>1.0149999999999999</c:v>
                </c:pt>
                <c:pt idx="5">
                  <c:v>1.02</c:v>
                </c:pt>
                <c:pt idx="6">
                  <c:v>1.0349999999999999</c:v>
                </c:pt>
                <c:pt idx="7">
                  <c:v>1.0620000000000001</c:v>
                </c:pt>
                <c:pt idx="8">
                  <c:v>1.08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A2D3-46BF-A60C-F265E17D1F4D}"/>
            </c:ext>
          </c:extLst>
        </c:ser>
        <c:ser>
          <c:idx val="13"/>
          <c:order val="13"/>
          <c:spPr>
            <a:ln w="19050">
              <a:noFill/>
            </a:ln>
          </c:spPr>
          <c:marker>
            <c:symbol val="plus"/>
            <c:size val="12"/>
            <c:spPr>
              <a:ln w="12700" cmpd="sng">
                <a:solidFill>
                  <a:srgbClr val="FF0000"/>
                </a:solidFill>
                <a:prstDash val="solid"/>
              </a:ln>
              <a:effectLst/>
            </c:spPr>
          </c:marker>
          <c:xVal>
            <c:numRef>
              <c:f>'BWR+LK'!$B$13</c:f>
              <c:numCache>
                <c:formatCode>General</c:formatCode>
                <c:ptCount val="1"/>
                <c:pt idx="0">
                  <c:v>0.80434782608695665</c:v>
                </c:pt>
              </c:numCache>
            </c:numRef>
          </c:xVal>
          <c:yVal>
            <c:numRef>
              <c:f>'BWR+LK'!$B$22</c:f>
              <c:numCache>
                <c:formatCode>General</c:formatCode>
                <c:ptCount val="1"/>
                <c:pt idx="0">
                  <c:v>0.76458633882718652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2D3-46BF-A60C-F265E17D1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021232"/>
        <c:axId val="1"/>
      </c:scatterChart>
      <c:valAx>
        <c:axId val="1556021232"/>
        <c:scaling>
          <c:logBase val="10"/>
          <c:orientation val="minMax"/>
          <c:max val="10"/>
          <c:min val="0.01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対臨界圧　p</a:t>
                </a:r>
                <a:r>
                  <a:rPr lang="ja-JP" altLang="en-US" sz="1100" b="0" i="0" u="none" strike="noStrike" baseline="-25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r</a:t>
                </a:r>
              </a:p>
            </c:rich>
          </c:tx>
          <c:layout>
            <c:manualLayout>
              <c:xMode val="edge"/>
              <c:yMode val="edge"/>
              <c:x val="0.47050359712230216"/>
              <c:y val="0.91879350348027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10"/>
      </c:valAx>
      <c:valAx>
        <c:axId val="1"/>
        <c:scaling>
          <c:orientation val="minMax"/>
          <c:max val="1.2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aseline="0"/>
                  <a:t>圧縮因子　ｚ</a:t>
                </a:r>
              </a:p>
            </c:rich>
          </c:tx>
          <c:layout>
            <c:manualLayout>
              <c:xMode val="edge"/>
              <c:yMode val="edge"/>
              <c:x val="9.5923261390887284E-3"/>
              <c:y val="0.354988399071925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556021232"/>
        <c:crossesAt val="0.01"/>
        <c:crossBetween val="midCat"/>
        <c:majorUnit val="0.1"/>
        <c:minorUnit val="0.0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60008259979693E-2"/>
          <c:y val="5.8139600903434889E-2"/>
          <c:w val="0.86599484560381224"/>
          <c:h val="0.79534974035898931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'z数表 (2)'!$A$4:$A$20</c:f>
              <c:numCache>
                <c:formatCode>General</c:formatCode>
                <c:ptCount val="17"/>
                <c:pt idx="0">
                  <c:v>0.01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0.92500000000000004</c:v>
                </c:pt>
                <c:pt idx="13">
                  <c:v>0.95</c:v>
                </c:pt>
                <c:pt idx="14">
                  <c:v>0.97499999999999998</c:v>
                </c:pt>
                <c:pt idx="15">
                  <c:v>0.995</c:v>
                </c:pt>
                <c:pt idx="16">
                  <c:v>1</c:v>
                </c:pt>
              </c:numCache>
            </c:numRef>
          </c:xVal>
          <c:yVal>
            <c:numRef>
              <c:f>'z数表 (2)'!$B$4:$B$20</c:f>
              <c:numCache>
                <c:formatCode>General</c:formatCode>
                <c:ptCount val="17"/>
                <c:pt idx="0">
                  <c:v>0.98499999999999999</c:v>
                </c:pt>
                <c:pt idx="1">
                  <c:v>0.95799999999999996</c:v>
                </c:pt>
                <c:pt idx="2">
                  <c:v>0.94199999999999995</c:v>
                </c:pt>
                <c:pt idx="3">
                  <c:v>0.89800000000000002</c:v>
                </c:pt>
                <c:pt idx="4">
                  <c:v>0.83299999999999996</c:v>
                </c:pt>
                <c:pt idx="5">
                  <c:v>0.78300000000000003</c:v>
                </c:pt>
                <c:pt idx="6">
                  <c:v>0.73</c:v>
                </c:pt>
                <c:pt idx="7">
                  <c:v>0.68</c:v>
                </c:pt>
                <c:pt idx="8">
                  <c:v>0.64100000000000001</c:v>
                </c:pt>
                <c:pt idx="9">
                  <c:v>0.58299999999999996</c:v>
                </c:pt>
                <c:pt idx="10">
                  <c:v>0.51900000000000002</c:v>
                </c:pt>
                <c:pt idx="11">
                  <c:v>0.443</c:v>
                </c:pt>
                <c:pt idx="12">
                  <c:v>0.42</c:v>
                </c:pt>
                <c:pt idx="13">
                  <c:v>0.39</c:v>
                </c:pt>
                <c:pt idx="14">
                  <c:v>0.34499999999999997</c:v>
                </c:pt>
                <c:pt idx="15">
                  <c:v>0.30499999999999999</c:v>
                </c:pt>
                <c:pt idx="16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18-4824-A897-AB844CCD1324}"/>
            </c:ext>
          </c:extLst>
        </c:ser>
        <c:ser>
          <c:idx val="1"/>
          <c:order val="1"/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'z数表 (2)'!$A$4:$A$20</c:f>
              <c:numCache>
                <c:formatCode>General</c:formatCode>
                <c:ptCount val="17"/>
                <c:pt idx="0">
                  <c:v>0.01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0.92500000000000004</c:v>
                </c:pt>
                <c:pt idx="13">
                  <c:v>0.95</c:v>
                </c:pt>
                <c:pt idx="14">
                  <c:v>0.97499999999999998</c:v>
                </c:pt>
                <c:pt idx="15">
                  <c:v>0.995</c:v>
                </c:pt>
                <c:pt idx="16">
                  <c:v>1</c:v>
                </c:pt>
              </c:numCache>
            </c:numRef>
          </c:xVal>
          <c:yVal>
            <c:numRef>
              <c:f>'z数表 (2)'!$C$4:$C$20</c:f>
              <c:numCache>
                <c:formatCode>General</c:formatCode>
                <c:ptCount val="17"/>
                <c:pt idx="0">
                  <c:v>2E-3</c:v>
                </c:pt>
                <c:pt idx="1">
                  <c:v>4.0000000000000001E-3</c:v>
                </c:pt>
                <c:pt idx="2">
                  <c:v>8.9999999999999993E-3</c:v>
                </c:pt>
                <c:pt idx="3">
                  <c:v>1.4999999999999999E-2</c:v>
                </c:pt>
                <c:pt idx="4">
                  <c:v>0.03</c:v>
                </c:pt>
                <c:pt idx="5">
                  <c:v>4.4999999999999998E-2</c:v>
                </c:pt>
                <c:pt idx="6">
                  <c:v>0.06</c:v>
                </c:pt>
                <c:pt idx="7">
                  <c:v>7.6999999999999999E-2</c:v>
                </c:pt>
                <c:pt idx="8">
                  <c:v>9.6000000000000002E-2</c:v>
                </c:pt>
                <c:pt idx="9">
                  <c:v>0.114</c:v>
                </c:pt>
                <c:pt idx="10">
                  <c:v>0.13600000000000001</c:v>
                </c:pt>
                <c:pt idx="11">
                  <c:v>0.16400000000000001</c:v>
                </c:pt>
                <c:pt idx="12">
                  <c:v>0.16700000000000001</c:v>
                </c:pt>
                <c:pt idx="13">
                  <c:v>0.18</c:v>
                </c:pt>
                <c:pt idx="14">
                  <c:v>0.21</c:v>
                </c:pt>
                <c:pt idx="15">
                  <c:v>0.26</c:v>
                </c:pt>
                <c:pt idx="16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18-4824-A897-AB844CCD1324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'z数表 (2)'!$A$20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'z数表 (2)'!$B$20</c:f>
              <c:numCache>
                <c:formatCode>General</c:formatCode>
                <c:ptCount val="1"/>
                <c:pt idx="0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018-4824-A897-AB844CCD1324}"/>
            </c:ext>
          </c:extLst>
        </c:ser>
        <c:ser>
          <c:idx val="3"/>
          <c:order val="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'z数表 (2)'!$A$22:$A$23</c:f>
              <c:numCache>
                <c:formatCode>General</c:formatCode>
                <c:ptCount val="2"/>
                <c:pt idx="0">
                  <c:v>0.01</c:v>
                </c:pt>
                <c:pt idx="1">
                  <c:v>10</c:v>
                </c:pt>
              </c:numCache>
            </c:numRef>
          </c:xVal>
          <c:yVal>
            <c:numRef>
              <c:f>'z数表 (2)'!$B$22:$B$23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018-4824-A897-AB844CCD1324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'z数表 (2)'!$E$3:$E$26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'z数表 (2)'!$F$3:$F$26</c:f>
              <c:numCache>
                <c:formatCode>General</c:formatCode>
                <c:ptCount val="24"/>
                <c:pt idx="0">
                  <c:v>1</c:v>
                </c:pt>
                <c:pt idx="1">
                  <c:v>0.997</c:v>
                </c:pt>
                <c:pt idx="2">
                  <c:v>0.99399999999999999</c:v>
                </c:pt>
                <c:pt idx="3">
                  <c:v>0.99399999999999999</c:v>
                </c:pt>
                <c:pt idx="4">
                  <c:v>0.995</c:v>
                </c:pt>
                <c:pt idx="5">
                  <c:v>0.99399999999999999</c:v>
                </c:pt>
                <c:pt idx="6">
                  <c:v>0.99299999999999999</c:v>
                </c:pt>
                <c:pt idx="7">
                  <c:v>0.99199999999999999</c:v>
                </c:pt>
                <c:pt idx="8">
                  <c:v>0.99199999999999999</c:v>
                </c:pt>
                <c:pt idx="9">
                  <c:v>0.98899999999999999</c:v>
                </c:pt>
                <c:pt idx="10">
                  <c:v>0.99</c:v>
                </c:pt>
                <c:pt idx="11">
                  <c:v>0.98799999999999999</c:v>
                </c:pt>
                <c:pt idx="12">
                  <c:v>0.98599999999999999</c:v>
                </c:pt>
                <c:pt idx="13">
                  <c:v>0.98399999999999999</c:v>
                </c:pt>
                <c:pt idx="14">
                  <c:v>0.98099999999999998</c:v>
                </c:pt>
                <c:pt idx="15">
                  <c:v>0.97899999999999998</c:v>
                </c:pt>
                <c:pt idx="16">
                  <c:v>0.97399999999999998</c:v>
                </c:pt>
                <c:pt idx="17">
                  <c:v>0.97099999999999997</c:v>
                </c:pt>
                <c:pt idx="18">
                  <c:v>0.96599999999999997</c:v>
                </c:pt>
                <c:pt idx="19">
                  <c:v>0.95</c:v>
                </c:pt>
                <c:pt idx="20">
                  <c:v>0.95199999999999996</c:v>
                </c:pt>
                <c:pt idx="21">
                  <c:v>0.99299999999999999</c:v>
                </c:pt>
                <c:pt idx="22">
                  <c:v>1.07</c:v>
                </c:pt>
                <c:pt idx="23">
                  <c:v>1.159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018-4824-A897-AB844CCD1324}"/>
            </c:ext>
          </c:extLst>
        </c:ser>
        <c:ser>
          <c:idx val="5"/>
          <c:order val="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'z数表 (2)'!$E$3:$E$26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'z数表 (2)'!$G$3:$G$26</c:f>
              <c:numCache>
                <c:formatCode>General</c:formatCode>
                <c:ptCount val="24"/>
                <c:pt idx="0">
                  <c:v>0.996</c:v>
                </c:pt>
                <c:pt idx="1">
                  <c:v>0.98199999999999998</c:v>
                </c:pt>
                <c:pt idx="2">
                  <c:v>0.96399999999999997</c:v>
                </c:pt>
                <c:pt idx="3">
                  <c:v>0.92700000000000005</c:v>
                </c:pt>
                <c:pt idx="4">
                  <c:v>0.88900000000000001</c:v>
                </c:pt>
                <c:pt idx="5">
                  <c:v>0.84499999999999997</c:v>
                </c:pt>
                <c:pt idx="6">
                  <c:v>0.8</c:v>
                </c:pt>
                <c:pt idx="7">
                  <c:v>0.755</c:v>
                </c:pt>
                <c:pt idx="8">
                  <c:v>0.70399999999999996</c:v>
                </c:pt>
                <c:pt idx="9">
                  <c:v>0.63600000000000001</c:v>
                </c:pt>
                <c:pt idx="10">
                  <c:v>0.52</c:v>
                </c:pt>
                <c:pt idx="11">
                  <c:v>0.27</c:v>
                </c:pt>
                <c:pt idx="12">
                  <c:v>0.23</c:v>
                </c:pt>
                <c:pt idx="13">
                  <c:v>0.224</c:v>
                </c:pt>
                <c:pt idx="14">
                  <c:v>0.22</c:v>
                </c:pt>
                <c:pt idx="15">
                  <c:v>0.23400000000000001</c:v>
                </c:pt>
                <c:pt idx="16">
                  <c:v>0.254</c:v>
                </c:pt>
                <c:pt idx="17">
                  <c:v>0.27900000000000003</c:v>
                </c:pt>
                <c:pt idx="18">
                  <c:v>0.30599999999999999</c:v>
                </c:pt>
                <c:pt idx="19">
                  <c:v>0.41499999999999998</c:v>
                </c:pt>
                <c:pt idx="20">
                  <c:v>0.53600000000000003</c:v>
                </c:pt>
                <c:pt idx="21">
                  <c:v>0.75600000000000001</c:v>
                </c:pt>
                <c:pt idx="22">
                  <c:v>0.97499999999999998</c:v>
                </c:pt>
                <c:pt idx="23">
                  <c:v>1.1930000000000001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018-4824-A897-AB844CCD1324}"/>
            </c:ext>
          </c:extLst>
        </c:ser>
        <c:ser>
          <c:idx val="6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'z数表 (2)'!$E$3:$E$7</c:f>
              <c:numCache>
                <c:formatCode>General</c:formatCode>
                <c:ptCount val="5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</c:numCache>
            </c:numRef>
          </c:xVal>
          <c:yVal>
            <c:numRef>
              <c:f>'z数表 (2)'!$H$3:$H$7</c:f>
              <c:numCache>
                <c:formatCode>General</c:formatCode>
                <c:ptCount val="5"/>
                <c:pt idx="0">
                  <c:v>0.99299999999999999</c:v>
                </c:pt>
                <c:pt idx="1">
                  <c:v>0.96</c:v>
                </c:pt>
                <c:pt idx="2">
                  <c:v>0.93</c:v>
                </c:pt>
                <c:pt idx="3">
                  <c:v>0.85</c:v>
                </c:pt>
                <c:pt idx="4">
                  <c:v>0.78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018-4824-A897-AB844CCD1324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'z数表 (2)'!$E$6:$E$26</c:f>
              <c:numCache>
                <c:formatCode>General</c:formatCode>
                <c:ptCount val="21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1.05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  <c:pt idx="14">
                  <c:v>1.8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</c:numCache>
            </c:numRef>
          </c:xVal>
          <c:yVal>
            <c:numRef>
              <c:f>'z数表 (2)'!$I$6:$I$26</c:f>
              <c:numCache>
                <c:formatCode>General</c:formatCode>
                <c:ptCount val="21"/>
                <c:pt idx="0">
                  <c:v>2.9499999999999998E-2</c:v>
                </c:pt>
                <c:pt idx="1">
                  <c:v>4.41E-2</c:v>
                </c:pt>
                <c:pt idx="2">
                  <c:v>5.8799999999999998E-2</c:v>
                </c:pt>
                <c:pt idx="3">
                  <c:v>7.3499999999999996E-2</c:v>
                </c:pt>
                <c:pt idx="4">
                  <c:v>8.7900000000000006E-2</c:v>
                </c:pt>
                <c:pt idx="5">
                  <c:v>0.10199999999999999</c:v>
                </c:pt>
                <c:pt idx="6">
                  <c:v>0.11600000000000001</c:v>
                </c:pt>
                <c:pt idx="7">
                  <c:v>0.13100000000000001</c:v>
                </c:pt>
                <c:pt idx="8">
                  <c:v>0.14499999999999999</c:v>
                </c:pt>
                <c:pt idx="9">
                  <c:v>0.152</c:v>
                </c:pt>
                <c:pt idx="10">
                  <c:v>0.159</c:v>
                </c:pt>
                <c:pt idx="11">
                  <c:v>0.17299999999999999</c:v>
                </c:pt>
                <c:pt idx="12">
                  <c:v>0.20100000000000001</c:v>
                </c:pt>
                <c:pt idx="13">
                  <c:v>0.22900000000000001</c:v>
                </c:pt>
                <c:pt idx="14">
                  <c:v>0.25700000000000001</c:v>
                </c:pt>
                <c:pt idx="15">
                  <c:v>0.28399999999999997</c:v>
                </c:pt>
                <c:pt idx="16">
                  <c:v>0.41499999999999998</c:v>
                </c:pt>
                <c:pt idx="17">
                  <c:v>0.54900000000000004</c:v>
                </c:pt>
                <c:pt idx="18">
                  <c:v>0.80400000000000005</c:v>
                </c:pt>
                <c:pt idx="19">
                  <c:v>1.056</c:v>
                </c:pt>
                <c:pt idx="20">
                  <c:v>1.3049999999999999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018-4824-A897-AB844CCD1324}"/>
            </c:ext>
          </c:extLst>
        </c:ser>
        <c:ser>
          <c:idx val="8"/>
          <c:order val="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'z数表 (2)'!$E$3:$E$26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'z数表 (2)'!$J$3:$J$26</c:f>
              <c:numCache>
                <c:formatCode>General</c:formatCode>
                <c:ptCount val="24"/>
                <c:pt idx="0">
                  <c:v>0.997</c:v>
                </c:pt>
                <c:pt idx="1">
                  <c:v>0.98799999999999999</c:v>
                </c:pt>
                <c:pt idx="2">
                  <c:v>0.97599999999999998</c:v>
                </c:pt>
                <c:pt idx="3">
                  <c:v>0.95</c:v>
                </c:pt>
                <c:pt idx="4">
                  <c:v>0.92400000000000004</c:v>
                </c:pt>
                <c:pt idx="5">
                  <c:v>0.89400000000000002</c:v>
                </c:pt>
                <c:pt idx="6">
                  <c:v>0.86699999999999999</c:v>
                </c:pt>
                <c:pt idx="7">
                  <c:v>0.83599999999999997</c:v>
                </c:pt>
                <c:pt idx="8">
                  <c:v>0.80500000000000005</c:v>
                </c:pt>
                <c:pt idx="9">
                  <c:v>0.77300000000000002</c:v>
                </c:pt>
                <c:pt idx="10">
                  <c:v>0.73799999999999999</c:v>
                </c:pt>
                <c:pt idx="11">
                  <c:v>0.7</c:v>
                </c:pt>
                <c:pt idx="12">
                  <c:v>0.67800000000000005</c:v>
                </c:pt>
                <c:pt idx="13">
                  <c:v>0.65500000000000003</c:v>
                </c:pt>
                <c:pt idx="14">
                  <c:v>0.62</c:v>
                </c:pt>
                <c:pt idx="15">
                  <c:v>0.53400000000000003</c:v>
                </c:pt>
                <c:pt idx="16">
                  <c:v>0.45500000000000002</c:v>
                </c:pt>
                <c:pt idx="17">
                  <c:v>0.41599999999999998</c:v>
                </c:pt>
                <c:pt idx="18">
                  <c:v>0.4</c:v>
                </c:pt>
                <c:pt idx="19">
                  <c:v>0.46</c:v>
                </c:pt>
                <c:pt idx="20">
                  <c:v>0.56499999999999995</c:v>
                </c:pt>
                <c:pt idx="21">
                  <c:v>0.76800000000000002</c:v>
                </c:pt>
                <c:pt idx="22">
                  <c:v>0.97</c:v>
                </c:pt>
                <c:pt idx="23">
                  <c:v>1.1599999999999999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018-4824-A897-AB844CCD1324}"/>
            </c:ext>
          </c:extLst>
        </c:ser>
        <c:ser>
          <c:idx val="9"/>
          <c:order val="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'z数表 (2)'!$E$3:$E$26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'z数表 (2)'!$K$3:$K$26</c:f>
              <c:numCache>
                <c:formatCode>General</c:formatCode>
                <c:ptCount val="24"/>
                <c:pt idx="0">
                  <c:v>0.998</c:v>
                </c:pt>
                <c:pt idx="1">
                  <c:v>0.99099999999999999</c:v>
                </c:pt>
                <c:pt idx="2">
                  <c:v>0.98299999999999998</c:v>
                </c:pt>
                <c:pt idx="3">
                  <c:v>0.96499999999999997</c:v>
                </c:pt>
                <c:pt idx="4">
                  <c:v>0.94499999999999995</c:v>
                </c:pt>
                <c:pt idx="5">
                  <c:v>0.92400000000000004</c:v>
                </c:pt>
                <c:pt idx="6">
                  <c:v>0.90500000000000003</c:v>
                </c:pt>
                <c:pt idx="7">
                  <c:v>0.88500000000000001</c:v>
                </c:pt>
                <c:pt idx="8">
                  <c:v>0.86199999999999999</c:v>
                </c:pt>
                <c:pt idx="9">
                  <c:v>0.84099999999999997</c:v>
                </c:pt>
                <c:pt idx="10">
                  <c:v>0.81799999999999995</c:v>
                </c:pt>
                <c:pt idx="11">
                  <c:v>0.79500000000000004</c:v>
                </c:pt>
                <c:pt idx="12">
                  <c:v>0.78700000000000003</c:v>
                </c:pt>
                <c:pt idx="13">
                  <c:v>0.77500000000000002</c:v>
                </c:pt>
                <c:pt idx="14">
                  <c:v>0.751</c:v>
                </c:pt>
                <c:pt idx="15">
                  <c:v>0.70499999999999996</c:v>
                </c:pt>
                <c:pt idx="16">
                  <c:v>0.65300000000000002</c:v>
                </c:pt>
                <c:pt idx="17">
                  <c:v>0.6</c:v>
                </c:pt>
                <c:pt idx="18">
                  <c:v>0.56999999999999995</c:v>
                </c:pt>
                <c:pt idx="19">
                  <c:v>0.56000000000000005</c:v>
                </c:pt>
                <c:pt idx="20">
                  <c:v>0.60899999999999999</c:v>
                </c:pt>
                <c:pt idx="21">
                  <c:v>0.79200000000000004</c:v>
                </c:pt>
                <c:pt idx="22">
                  <c:v>0.97499999999999998</c:v>
                </c:pt>
                <c:pt idx="23">
                  <c:v>1.1479999999999999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018-4824-A897-AB844CCD1324}"/>
            </c:ext>
          </c:extLst>
        </c:ser>
        <c:ser>
          <c:idx val="10"/>
          <c:order val="1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'z数表 (2)'!$E$3:$E$26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'z数表 (2)'!$L$3:$L$26</c:f>
              <c:numCache>
                <c:formatCode>General</c:formatCode>
                <c:ptCount val="24"/>
                <c:pt idx="0">
                  <c:v>0.998</c:v>
                </c:pt>
                <c:pt idx="1">
                  <c:v>0.995</c:v>
                </c:pt>
                <c:pt idx="2">
                  <c:v>0.99</c:v>
                </c:pt>
                <c:pt idx="3">
                  <c:v>0.98199999999999998</c:v>
                </c:pt>
                <c:pt idx="4">
                  <c:v>0.97099999999999997</c:v>
                </c:pt>
                <c:pt idx="5">
                  <c:v>0.95899999999999996</c:v>
                </c:pt>
                <c:pt idx="6">
                  <c:v>0.94899999999999995</c:v>
                </c:pt>
                <c:pt idx="7">
                  <c:v>0.93700000000000006</c:v>
                </c:pt>
                <c:pt idx="8">
                  <c:v>0.92800000000000005</c:v>
                </c:pt>
                <c:pt idx="9">
                  <c:v>0.92</c:v>
                </c:pt>
                <c:pt idx="10">
                  <c:v>0.91200000000000003</c:v>
                </c:pt>
                <c:pt idx="11">
                  <c:v>0.89900000000000002</c:v>
                </c:pt>
                <c:pt idx="12">
                  <c:v>0.89</c:v>
                </c:pt>
                <c:pt idx="13">
                  <c:v>0.88800000000000001</c:v>
                </c:pt>
                <c:pt idx="14">
                  <c:v>0.875</c:v>
                </c:pt>
                <c:pt idx="15">
                  <c:v>0.85499999999999998</c:v>
                </c:pt>
                <c:pt idx="16">
                  <c:v>0.83699999999999997</c:v>
                </c:pt>
                <c:pt idx="17">
                  <c:v>0.81899999999999995</c:v>
                </c:pt>
                <c:pt idx="18">
                  <c:v>0.80100000000000005</c:v>
                </c:pt>
                <c:pt idx="19">
                  <c:v>0.76</c:v>
                </c:pt>
                <c:pt idx="20">
                  <c:v>0.76300000000000001</c:v>
                </c:pt>
                <c:pt idx="21">
                  <c:v>0.86299999999999999</c:v>
                </c:pt>
                <c:pt idx="22">
                  <c:v>0.996</c:v>
                </c:pt>
                <c:pt idx="23">
                  <c:v>1.1439999999999999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5018-4824-A897-AB844CCD1324}"/>
            </c:ext>
          </c:extLst>
        </c:ser>
        <c:ser>
          <c:idx val="11"/>
          <c:order val="1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'z数表 (2)'!$E$18:$E$26</c:f>
              <c:numCache>
                <c:formatCode>General</c:formatCode>
                <c:ptCount val="9"/>
                <c:pt idx="0">
                  <c:v>1.4</c:v>
                </c:pt>
                <c:pt idx="1">
                  <c:v>1.6</c:v>
                </c:pt>
                <c:pt idx="2">
                  <c:v>1.8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</c:numCache>
            </c:numRef>
          </c:xVal>
          <c:yVal>
            <c:numRef>
              <c:f>'z数表 (2)'!$M$18:$M$26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0.997</c:v>
                </c:pt>
                <c:pt idx="3">
                  <c:v>0.99199999999999999</c:v>
                </c:pt>
                <c:pt idx="4">
                  <c:v>0.997</c:v>
                </c:pt>
                <c:pt idx="5">
                  <c:v>1</c:v>
                </c:pt>
                <c:pt idx="6">
                  <c:v>1.014</c:v>
                </c:pt>
                <c:pt idx="7">
                  <c:v>1.0649999999999999</c:v>
                </c:pt>
                <c:pt idx="8">
                  <c:v>1.1200000000000001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5018-4824-A897-AB844CCD1324}"/>
            </c:ext>
          </c:extLst>
        </c:ser>
        <c:ser>
          <c:idx val="12"/>
          <c:order val="1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'z数表 (2)'!$E$18:$E$26</c:f>
              <c:numCache>
                <c:formatCode>General</c:formatCode>
                <c:ptCount val="9"/>
                <c:pt idx="0">
                  <c:v>1.4</c:v>
                </c:pt>
                <c:pt idx="1">
                  <c:v>1.6</c:v>
                </c:pt>
                <c:pt idx="2">
                  <c:v>1.8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</c:numCache>
            </c:numRef>
          </c:xVal>
          <c:yVal>
            <c:numRef>
              <c:f>'z数表 (2)'!$N$18:$N$26</c:f>
              <c:numCache>
                <c:formatCode>General</c:formatCode>
                <c:ptCount val="9"/>
                <c:pt idx="0">
                  <c:v>1.01</c:v>
                </c:pt>
                <c:pt idx="1">
                  <c:v>1.01</c:v>
                </c:pt>
                <c:pt idx="2">
                  <c:v>1.008</c:v>
                </c:pt>
                <c:pt idx="3">
                  <c:v>1.01</c:v>
                </c:pt>
                <c:pt idx="4">
                  <c:v>1.0149999999999999</c:v>
                </c:pt>
                <c:pt idx="5">
                  <c:v>1.02</c:v>
                </c:pt>
                <c:pt idx="6">
                  <c:v>1.0349999999999999</c:v>
                </c:pt>
                <c:pt idx="7">
                  <c:v>1.0620000000000001</c:v>
                </c:pt>
                <c:pt idx="8">
                  <c:v>1.08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5018-4824-A897-AB844CCD1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019984"/>
        <c:axId val="1"/>
      </c:scatterChart>
      <c:valAx>
        <c:axId val="1556019984"/>
        <c:scaling>
          <c:logBase val="10"/>
          <c:orientation val="minMax"/>
          <c:max val="10"/>
          <c:min val="0.01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対臨界圧　Pr</a:t>
                </a:r>
              </a:p>
            </c:rich>
          </c:tx>
          <c:layout>
            <c:manualLayout>
              <c:xMode val="edge"/>
              <c:yMode val="edge"/>
              <c:x val="0.46974093656160415"/>
              <c:y val="0.91860562778489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10"/>
      </c:valAx>
      <c:valAx>
        <c:axId val="1"/>
        <c:scaling>
          <c:orientation val="minMax"/>
          <c:max val="1.2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圧縮係数　ｚ</a:t>
                </a:r>
              </a:p>
            </c:rich>
          </c:tx>
          <c:layout>
            <c:manualLayout>
              <c:xMode val="edge"/>
              <c:yMode val="edge"/>
              <c:x val="2.3054755043227664E-2"/>
              <c:y val="0.374419092962216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6019984"/>
        <c:crossesAt val="0.01"/>
        <c:crossBetween val="midCat"/>
        <c:majorUnit val="0.1"/>
        <c:minorUnit val="0.05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1564804399449"/>
          <c:y val="5.8139600903434889E-2"/>
          <c:w val="0.83043919510061237"/>
          <c:h val="0.77955193989376925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'z数表 (2)'!$A$4:$A$20</c:f>
              <c:numCache>
                <c:formatCode>General</c:formatCode>
                <c:ptCount val="17"/>
                <c:pt idx="0">
                  <c:v>0.01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0.92500000000000004</c:v>
                </c:pt>
                <c:pt idx="13">
                  <c:v>0.95</c:v>
                </c:pt>
                <c:pt idx="14">
                  <c:v>0.97499999999999998</c:v>
                </c:pt>
                <c:pt idx="15">
                  <c:v>0.995</c:v>
                </c:pt>
                <c:pt idx="16">
                  <c:v>1</c:v>
                </c:pt>
              </c:numCache>
            </c:numRef>
          </c:xVal>
          <c:yVal>
            <c:numRef>
              <c:f>'z数表 (2)'!$B$4:$B$20</c:f>
              <c:numCache>
                <c:formatCode>General</c:formatCode>
                <c:ptCount val="17"/>
                <c:pt idx="0">
                  <c:v>0.98499999999999999</c:v>
                </c:pt>
                <c:pt idx="1">
                  <c:v>0.95799999999999996</c:v>
                </c:pt>
                <c:pt idx="2">
                  <c:v>0.94199999999999995</c:v>
                </c:pt>
                <c:pt idx="3">
                  <c:v>0.89800000000000002</c:v>
                </c:pt>
                <c:pt idx="4">
                  <c:v>0.83299999999999996</c:v>
                </c:pt>
                <c:pt idx="5">
                  <c:v>0.78300000000000003</c:v>
                </c:pt>
                <c:pt idx="6">
                  <c:v>0.73</c:v>
                </c:pt>
                <c:pt idx="7">
                  <c:v>0.68</c:v>
                </c:pt>
                <c:pt idx="8">
                  <c:v>0.64100000000000001</c:v>
                </c:pt>
                <c:pt idx="9">
                  <c:v>0.58299999999999996</c:v>
                </c:pt>
                <c:pt idx="10">
                  <c:v>0.51900000000000002</c:v>
                </c:pt>
                <c:pt idx="11">
                  <c:v>0.443</c:v>
                </c:pt>
                <c:pt idx="12">
                  <c:v>0.42</c:v>
                </c:pt>
                <c:pt idx="13">
                  <c:v>0.39</c:v>
                </c:pt>
                <c:pt idx="14">
                  <c:v>0.34499999999999997</c:v>
                </c:pt>
                <c:pt idx="15">
                  <c:v>0.30499999999999999</c:v>
                </c:pt>
                <c:pt idx="16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10-49C8-813B-78EA86D5929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'z数表 (2)'!$A$4:$A$20</c:f>
              <c:numCache>
                <c:formatCode>General</c:formatCode>
                <c:ptCount val="17"/>
                <c:pt idx="0">
                  <c:v>0.01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0.92500000000000004</c:v>
                </c:pt>
                <c:pt idx="13">
                  <c:v>0.95</c:v>
                </c:pt>
                <c:pt idx="14">
                  <c:v>0.97499999999999998</c:v>
                </c:pt>
                <c:pt idx="15">
                  <c:v>0.995</c:v>
                </c:pt>
                <c:pt idx="16">
                  <c:v>1</c:v>
                </c:pt>
              </c:numCache>
            </c:numRef>
          </c:xVal>
          <c:yVal>
            <c:numRef>
              <c:f>'z数表 (2)'!$C$4:$C$20</c:f>
              <c:numCache>
                <c:formatCode>General</c:formatCode>
                <c:ptCount val="17"/>
                <c:pt idx="0">
                  <c:v>2E-3</c:v>
                </c:pt>
                <c:pt idx="1">
                  <c:v>4.0000000000000001E-3</c:v>
                </c:pt>
                <c:pt idx="2">
                  <c:v>8.9999999999999993E-3</c:v>
                </c:pt>
                <c:pt idx="3">
                  <c:v>1.4999999999999999E-2</c:v>
                </c:pt>
                <c:pt idx="4">
                  <c:v>0.03</c:v>
                </c:pt>
                <c:pt idx="5">
                  <c:v>4.4999999999999998E-2</c:v>
                </c:pt>
                <c:pt idx="6">
                  <c:v>0.06</c:v>
                </c:pt>
                <c:pt idx="7">
                  <c:v>7.6999999999999999E-2</c:v>
                </c:pt>
                <c:pt idx="8">
                  <c:v>9.6000000000000002E-2</c:v>
                </c:pt>
                <c:pt idx="9">
                  <c:v>0.114</c:v>
                </c:pt>
                <c:pt idx="10">
                  <c:v>0.13600000000000001</c:v>
                </c:pt>
                <c:pt idx="11">
                  <c:v>0.16400000000000001</c:v>
                </c:pt>
                <c:pt idx="12">
                  <c:v>0.16700000000000001</c:v>
                </c:pt>
                <c:pt idx="13">
                  <c:v>0.18</c:v>
                </c:pt>
                <c:pt idx="14">
                  <c:v>0.21</c:v>
                </c:pt>
                <c:pt idx="15">
                  <c:v>0.26</c:v>
                </c:pt>
                <c:pt idx="16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10-49C8-813B-78EA86D59291}"/>
            </c:ext>
          </c:extLst>
        </c:ser>
        <c:ser>
          <c:idx val="2"/>
          <c:order val="2"/>
          <c:marker>
            <c:symbol val="none"/>
          </c:marker>
          <c:xVal>
            <c:numRef>
              <c:f>'z数表 (2)'!$A$34:$A$75</c:f>
              <c:numCache>
                <c:formatCode>General</c:formatCode>
                <c:ptCount val="42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0.10415625000000001</c:v>
                </c:pt>
                <c:pt idx="5">
                  <c:v>0.10415625000000001</c:v>
                </c:pt>
                <c:pt idx="6">
                  <c:v>0.125</c:v>
                </c:pt>
                <c:pt idx="7">
                  <c:v>0.15</c:v>
                </c:pt>
                <c:pt idx="8">
                  <c:v>0.17499999999999999</c:v>
                </c:pt>
                <c:pt idx="9">
                  <c:v>0.2</c:v>
                </c:pt>
                <c:pt idx="10">
                  <c:v>0.22500000000000003</c:v>
                </c:pt>
                <c:pt idx="11">
                  <c:v>0.25</c:v>
                </c:pt>
                <c:pt idx="12">
                  <c:v>0.27500000000000002</c:v>
                </c:pt>
                <c:pt idx="13">
                  <c:v>0.3</c:v>
                </c:pt>
                <c:pt idx="14">
                  <c:v>0.32500000000000001</c:v>
                </c:pt>
                <c:pt idx="15">
                  <c:v>0.35</c:v>
                </c:pt>
                <c:pt idx="16">
                  <c:v>0.375</c:v>
                </c:pt>
                <c:pt idx="17">
                  <c:v>0.4</c:v>
                </c:pt>
                <c:pt idx="18">
                  <c:v>0.42500000000000004</c:v>
                </c:pt>
                <c:pt idx="19">
                  <c:v>0.45000000000000007</c:v>
                </c:pt>
                <c:pt idx="20">
                  <c:v>0.47499999999999998</c:v>
                </c:pt>
                <c:pt idx="21">
                  <c:v>0.5</c:v>
                </c:pt>
                <c:pt idx="22">
                  <c:v>0.52500000000000002</c:v>
                </c:pt>
                <c:pt idx="23">
                  <c:v>0.55000000000000004</c:v>
                </c:pt>
                <c:pt idx="24">
                  <c:v>0.57499999999999996</c:v>
                </c:pt>
                <c:pt idx="25">
                  <c:v>0.6</c:v>
                </c:pt>
                <c:pt idx="26">
                  <c:v>0.625</c:v>
                </c:pt>
                <c:pt idx="27">
                  <c:v>0.65</c:v>
                </c:pt>
                <c:pt idx="28">
                  <c:v>0.67500000000000004</c:v>
                </c:pt>
                <c:pt idx="29">
                  <c:v>0.7</c:v>
                </c:pt>
                <c:pt idx="30">
                  <c:v>0.72499999999999998</c:v>
                </c:pt>
                <c:pt idx="31">
                  <c:v>0.75</c:v>
                </c:pt>
                <c:pt idx="32">
                  <c:v>0.77500000000000002</c:v>
                </c:pt>
                <c:pt idx="33">
                  <c:v>0.8</c:v>
                </c:pt>
                <c:pt idx="34">
                  <c:v>0.82500000000000007</c:v>
                </c:pt>
                <c:pt idx="35">
                  <c:v>0.85000000000000009</c:v>
                </c:pt>
                <c:pt idx="36">
                  <c:v>0.87500000000000011</c:v>
                </c:pt>
                <c:pt idx="37">
                  <c:v>0.90000000000000013</c:v>
                </c:pt>
                <c:pt idx="38">
                  <c:v>0.92500000000000016</c:v>
                </c:pt>
                <c:pt idx="39">
                  <c:v>0.95</c:v>
                </c:pt>
                <c:pt idx="40">
                  <c:v>0.97499999999999998</c:v>
                </c:pt>
                <c:pt idx="41">
                  <c:v>1</c:v>
                </c:pt>
              </c:numCache>
            </c:numRef>
          </c:xVal>
          <c:yVal>
            <c:numRef>
              <c:f>'z数表 (2)'!$B$34:$B$75</c:f>
              <c:numCache>
                <c:formatCode>General</c:formatCode>
                <c:ptCount val="42"/>
                <c:pt idx="0">
                  <c:v>0.97707058447431694</c:v>
                </c:pt>
                <c:pt idx="1">
                  <c:v>0.95293746899233434</c:v>
                </c:pt>
                <c:pt idx="2">
                  <c:v>0.92744012991046609</c:v>
                </c:pt>
                <c:pt idx="3">
                  <c:v>0.90038757592472762</c:v>
                </c:pt>
                <c:pt idx="4">
                  <c:v>0.89569374294298509</c:v>
                </c:pt>
                <c:pt idx="5">
                  <c:v>1.7829756149578931E-2</c:v>
                </c:pt>
                <c:pt idx="6">
                  <c:v>2.1389661822611827E-2</c:v>
                </c:pt>
                <c:pt idx="7">
                  <c:v>2.565531617473522E-2</c:v>
                </c:pt>
                <c:pt idx="8">
                  <c:v>2.9917832812578867E-2</c:v>
                </c:pt>
                <c:pt idx="9">
                  <c:v>3.417543824546293E-2</c:v>
                </c:pt>
                <c:pt idx="10">
                  <c:v>3.8430178808787234E-2</c:v>
                </c:pt>
                <c:pt idx="11">
                  <c:v>4.2679735322431973E-2</c:v>
                </c:pt>
                <c:pt idx="12">
                  <c:v>4.6926699811236934E-2</c:v>
                </c:pt>
                <c:pt idx="13">
                  <c:v>5.1169844473962209E-2</c:v>
                </c:pt>
                <c:pt idx="14">
                  <c:v>5.5409169310607798E-2</c:v>
                </c:pt>
                <c:pt idx="15">
                  <c:v>5.9644674321173714E-2</c:v>
                </c:pt>
                <c:pt idx="16">
                  <c:v>6.3876359505659938E-2</c:v>
                </c:pt>
                <c:pt idx="17">
                  <c:v>6.810422486406649E-2</c:v>
                </c:pt>
                <c:pt idx="18">
                  <c:v>7.2328270396393363E-2</c:v>
                </c:pt>
                <c:pt idx="19">
                  <c:v>7.6550951705120329E-2</c:v>
                </c:pt>
                <c:pt idx="20">
                  <c:v>8.0767494007647836E-2</c:v>
                </c:pt>
                <c:pt idx="21">
                  <c:v>8.4980216484095678E-2</c:v>
                </c:pt>
                <c:pt idx="22">
                  <c:v>8.9191984004023561E-2</c:v>
                </c:pt>
                <c:pt idx="23">
                  <c:v>9.3397203250671981E-2</c:v>
                </c:pt>
                <c:pt idx="24">
                  <c:v>9.7601740385520511E-2</c:v>
                </c:pt>
                <c:pt idx="25">
                  <c:v>0.1018027305390093</c:v>
                </c:pt>
                <c:pt idx="26">
                  <c:v>0.10599676315213867</c:v>
                </c:pt>
                <c:pt idx="27">
                  <c:v>0.11019052292054807</c:v>
                </c:pt>
                <c:pt idx="28">
                  <c:v>0.11438073570759777</c:v>
                </c:pt>
                <c:pt idx="29">
                  <c:v>0.11856740151328778</c:v>
                </c:pt>
                <c:pt idx="30">
                  <c:v>0.12275052033761807</c:v>
                </c:pt>
                <c:pt idx="31">
                  <c:v>0.12693009218058862</c:v>
                </c:pt>
                <c:pt idx="32">
                  <c:v>0.13110611704219952</c:v>
                </c:pt>
                <c:pt idx="33">
                  <c:v>0.1352785949224507</c:v>
                </c:pt>
                <c:pt idx="34">
                  <c:v>0.13944752582134218</c:v>
                </c:pt>
                <c:pt idx="35">
                  <c:v>0.14361290973887397</c:v>
                </c:pt>
                <c:pt idx="36">
                  <c:v>0.14777474667504603</c:v>
                </c:pt>
                <c:pt idx="37">
                  <c:v>0.15193794783481798</c:v>
                </c:pt>
                <c:pt idx="38">
                  <c:v>0.15609282723063064</c:v>
                </c:pt>
                <c:pt idx="39">
                  <c:v>0.16024934369476318</c:v>
                </c:pt>
                <c:pt idx="40">
                  <c:v>0.16439726555021639</c:v>
                </c:pt>
                <c:pt idx="41">
                  <c:v>0.16854709731870945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10-49C8-813B-78EA86D59291}"/>
            </c:ext>
          </c:extLst>
        </c:ser>
        <c:ser>
          <c:idx val="3"/>
          <c:order val="3"/>
          <c:marker>
            <c:symbol val="none"/>
          </c:marker>
          <c:xVal>
            <c:numRef>
              <c:f>'z数表 (2)'!$C$34:$C$75</c:f>
              <c:numCache>
                <c:formatCode>General</c:formatCode>
                <c:ptCount val="42"/>
                <c:pt idx="0">
                  <c:v>2.6197916666666668E-2</c:v>
                </c:pt>
                <c:pt idx="1">
                  <c:v>5.2395833333333336E-2</c:v>
                </c:pt>
                <c:pt idx="2">
                  <c:v>7.8593750000000004E-2</c:v>
                </c:pt>
                <c:pt idx="3">
                  <c:v>8.6181250000000001E-2</c:v>
                </c:pt>
                <c:pt idx="4">
                  <c:v>8.6181250000000001E-2</c:v>
                </c:pt>
                <c:pt idx="5">
                  <c:v>0.10479166666666667</c:v>
                </c:pt>
                <c:pt idx="6">
                  <c:v>0.13098958333333335</c:v>
                </c:pt>
                <c:pt idx="7">
                  <c:v>0.15718750000000001</c:v>
                </c:pt>
                <c:pt idx="8">
                  <c:v>0.18338541666666666</c:v>
                </c:pt>
                <c:pt idx="9">
                  <c:v>0.20958333333333334</c:v>
                </c:pt>
                <c:pt idx="10">
                  <c:v>0.23579166666666665</c:v>
                </c:pt>
                <c:pt idx="11">
                  <c:v>0.26197916666666671</c:v>
                </c:pt>
                <c:pt idx="12">
                  <c:v>0.28818749999999999</c:v>
                </c:pt>
                <c:pt idx="13">
                  <c:v>0.31437500000000002</c:v>
                </c:pt>
                <c:pt idx="14">
                  <c:v>0.34056250000000005</c:v>
                </c:pt>
                <c:pt idx="15">
                  <c:v>0.36677083333333332</c:v>
                </c:pt>
                <c:pt idx="16">
                  <c:v>0.39295833333333335</c:v>
                </c:pt>
                <c:pt idx="17">
                  <c:v>0.41916666666666669</c:v>
                </c:pt>
                <c:pt idx="18">
                  <c:v>0.44537500000000002</c:v>
                </c:pt>
                <c:pt idx="19">
                  <c:v>0.47156250000000005</c:v>
                </c:pt>
                <c:pt idx="20">
                  <c:v>0.49777083333333333</c:v>
                </c:pt>
                <c:pt idx="21">
                  <c:v>0.52395833333333341</c:v>
                </c:pt>
                <c:pt idx="22">
                  <c:v>0.55016666666666669</c:v>
                </c:pt>
                <c:pt idx="23">
                  <c:v>0.57635416666666672</c:v>
                </c:pt>
                <c:pt idx="24">
                  <c:v>0.6025625</c:v>
                </c:pt>
                <c:pt idx="25">
                  <c:v>0.62875000000000003</c:v>
                </c:pt>
                <c:pt idx="26">
                  <c:v>0.65493750000000006</c:v>
                </c:pt>
                <c:pt idx="27">
                  <c:v>0.68114583333333334</c:v>
                </c:pt>
                <c:pt idx="28">
                  <c:v>0.70733333333333337</c:v>
                </c:pt>
                <c:pt idx="29">
                  <c:v>0.73354166666666665</c:v>
                </c:pt>
                <c:pt idx="30">
                  <c:v>0.75972916666666668</c:v>
                </c:pt>
                <c:pt idx="31">
                  <c:v>0.78593750000000007</c:v>
                </c:pt>
                <c:pt idx="32">
                  <c:v>0.8121250000000001</c:v>
                </c:pt>
                <c:pt idx="33">
                  <c:v>0.83833333333333337</c:v>
                </c:pt>
                <c:pt idx="34">
                  <c:v>0.86454166666666665</c:v>
                </c:pt>
                <c:pt idx="35">
                  <c:v>0.89072916666666668</c:v>
                </c:pt>
                <c:pt idx="36">
                  <c:v>0.91693750000000007</c:v>
                </c:pt>
                <c:pt idx="37">
                  <c:v>0.9431250000000001</c:v>
                </c:pt>
                <c:pt idx="38">
                  <c:v>0.96933333333333338</c:v>
                </c:pt>
                <c:pt idx="39">
                  <c:v>0.99552083333333341</c:v>
                </c:pt>
                <c:pt idx="40">
                  <c:v>1.0217291666666668</c:v>
                </c:pt>
                <c:pt idx="41">
                  <c:v>1.0479166666666668</c:v>
                </c:pt>
              </c:numCache>
            </c:numRef>
          </c:xVal>
          <c:yVal>
            <c:numRef>
              <c:f>'z数表 (2)'!$D$34:$D$75</c:f>
              <c:numCache>
                <c:formatCode>General</c:formatCode>
                <c:ptCount val="42"/>
                <c:pt idx="0">
                  <c:v>0.97477564379956394</c:v>
                </c:pt>
                <c:pt idx="1">
                  <c:v>0.94801139574610338</c:v>
                </c:pt>
                <c:pt idx="2">
                  <c:v>0.91953325645079753</c:v>
                </c:pt>
                <c:pt idx="3">
                  <c:v>0.91089822722994962</c:v>
                </c:pt>
                <c:pt idx="4">
                  <c:v>1.3450536160525363E-2</c:v>
                </c:pt>
                <c:pt idx="5">
                  <c:v>1.6350522447204995E-2</c:v>
                </c:pt>
                <c:pt idx="6">
                  <c:v>2.0430501758819431E-2</c:v>
                </c:pt>
                <c:pt idx="7">
                  <c:v>2.4507420550359146E-2</c:v>
                </c:pt>
                <c:pt idx="8">
                  <c:v>2.8580743230811063E-2</c:v>
                </c:pt>
                <c:pt idx="9">
                  <c:v>3.2651464469199462E-2</c:v>
                </c:pt>
                <c:pt idx="10">
                  <c:v>3.6720747415266063E-2</c:v>
                </c:pt>
                <c:pt idx="11">
                  <c:v>4.078372538575209E-2</c:v>
                </c:pt>
                <c:pt idx="12">
                  <c:v>4.484688607476265E-2</c:v>
                </c:pt>
                <c:pt idx="13">
                  <c:v>4.8903744222005822E-2</c:v>
                </c:pt>
                <c:pt idx="14">
                  <c:v>5.2958537704682479E-2</c:v>
                </c:pt>
                <c:pt idx="15">
                  <c:v>5.7012592159986809E-2</c:v>
                </c:pt>
                <c:pt idx="16">
                  <c:v>6.1060347663398185E-2</c:v>
                </c:pt>
                <c:pt idx="17">
                  <c:v>6.5109504069676361E-2</c:v>
                </c:pt>
                <c:pt idx="18">
                  <c:v>6.9155751825822301E-2</c:v>
                </c:pt>
                <c:pt idx="19">
                  <c:v>7.3194479951074518E-2</c:v>
                </c:pt>
                <c:pt idx="20">
                  <c:v>7.723483501959269E-2</c:v>
                </c:pt>
                <c:pt idx="21">
                  <c:v>8.1269050064218598E-2</c:v>
                </c:pt>
                <c:pt idx="22">
                  <c:v>8.5303588988533519E-2</c:v>
                </c:pt>
                <c:pt idx="23">
                  <c:v>8.9331990201078709E-2</c:v>
                </c:pt>
                <c:pt idx="24">
                  <c:v>9.3360712981190405E-2</c:v>
                </c:pt>
                <c:pt idx="25">
                  <c:v>9.7383300361654906E-2</c:v>
                </c:pt>
                <c:pt idx="26">
                  <c:v>0.10140298140410965</c:v>
                </c:pt>
                <c:pt idx="27">
                  <c:v>0.10542298054594712</c:v>
                </c:pt>
                <c:pt idx="28">
                  <c:v>0.10943891357694895</c:v>
                </c:pt>
                <c:pt idx="29">
                  <c:v>0.11345317311800772</c:v>
                </c:pt>
                <c:pt idx="30">
                  <c:v>0.11746352182551176</c:v>
                </c:pt>
                <c:pt idx="31">
                  <c:v>0.12147204176579182</c:v>
                </c:pt>
                <c:pt idx="32">
                  <c:v>0.12547680614979809</c:v>
                </c:pt>
                <c:pt idx="33">
                  <c:v>0.12947958648929944</c:v>
                </c:pt>
                <c:pt idx="34">
                  <c:v>0.13348198313815288</c:v>
                </c:pt>
                <c:pt idx="35">
                  <c:v>0.13747840873059408</c:v>
                </c:pt>
                <c:pt idx="36">
                  <c:v>0.14147529534809711</c:v>
                </c:pt>
                <c:pt idx="37">
                  <c:v>0.14546621309961977</c:v>
                </c:pt>
                <c:pt idx="38">
                  <c:v>0.1494575896857723</c:v>
                </c:pt>
                <c:pt idx="39">
                  <c:v>0.15344299959637642</c:v>
                </c:pt>
                <c:pt idx="40">
                  <c:v>0.15742886615117854</c:v>
                </c:pt>
                <c:pt idx="41">
                  <c:v>0.16141182874093879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410-49C8-813B-78EA86D59291}"/>
            </c:ext>
          </c:extLst>
        </c:ser>
        <c:ser>
          <c:idx val="4"/>
          <c:order val="4"/>
          <c:marker>
            <c:symbol val="none"/>
          </c:marker>
          <c:xVal>
            <c:numRef>
              <c:f>'z数表 (2)'!$E$34:$E$75</c:f>
              <c:numCache>
                <c:formatCode>General</c:formatCode>
                <c:ptCount val="42"/>
                <c:pt idx="0">
                  <c:v>2.5000000000000001E-2</c:v>
                </c:pt>
                <c:pt idx="1">
                  <c:v>0.05</c:v>
                </c:pt>
                <c:pt idx="2">
                  <c:v>6.3015789473684219E-2</c:v>
                </c:pt>
                <c:pt idx="3">
                  <c:v>6.3015789473684219E-2</c:v>
                </c:pt>
                <c:pt idx="4">
                  <c:v>7.4999999999999997E-2</c:v>
                </c:pt>
                <c:pt idx="5">
                  <c:v>0.1</c:v>
                </c:pt>
                <c:pt idx="6">
                  <c:v>0.125</c:v>
                </c:pt>
                <c:pt idx="7">
                  <c:v>0.15</c:v>
                </c:pt>
                <c:pt idx="8">
                  <c:v>0.17500000000000002</c:v>
                </c:pt>
                <c:pt idx="9">
                  <c:v>0.2</c:v>
                </c:pt>
                <c:pt idx="10">
                  <c:v>0.22500000000000001</c:v>
                </c:pt>
                <c:pt idx="11">
                  <c:v>0.25</c:v>
                </c:pt>
                <c:pt idx="12">
                  <c:v>0.27499999999999997</c:v>
                </c:pt>
                <c:pt idx="13">
                  <c:v>0.3</c:v>
                </c:pt>
                <c:pt idx="14">
                  <c:v>0.32500000000000007</c:v>
                </c:pt>
                <c:pt idx="15">
                  <c:v>0.35000000000000003</c:v>
                </c:pt>
                <c:pt idx="16">
                  <c:v>0.37500000000000006</c:v>
                </c:pt>
                <c:pt idx="17">
                  <c:v>0.4</c:v>
                </c:pt>
                <c:pt idx="18">
                  <c:v>0.42500000000000004</c:v>
                </c:pt>
                <c:pt idx="19">
                  <c:v>0.45</c:v>
                </c:pt>
                <c:pt idx="20">
                  <c:v>0.47500000000000003</c:v>
                </c:pt>
                <c:pt idx="21">
                  <c:v>0.5</c:v>
                </c:pt>
                <c:pt idx="22">
                  <c:v>0.52500000000000002</c:v>
                </c:pt>
                <c:pt idx="23">
                  <c:v>0.54999999999999993</c:v>
                </c:pt>
                <c:pt idx="24">
                  <c:v>0.57500000000000007</c:v>
                </c:pt>
                <c:pt idx="25">
                  <c:v>0.6</c:v>
                </c:pt>
                <c:pt idx="26">
                  <c:v>0.625</c:v>
                </c:pt>
                <c:pt idx="27">
                  <c:v>0.65000000000000013</c:v>
                </c:pt>
                <c:pt idx="28">
                  <c:v>0.67500000000000004</c:v>
                </c:pt>
                <c:pt idx="29">
                  <c:v>0.70000000000000007</c:v>
                </c:pt>
                <c:pt idx="30">
                  <c:v>0.72499999999999998</c:v>
                </c:pt>
                <c:pt idx="31">
                  <c:v>0.75000000000000011</c:v>
                </c:pt>
                <c:pt idx="32">
                  <c:v>0.77500000000000002</c:v>
                </c:pt>
                <c:pt idx="33">
                  <c:v>0.8</c:v>
                </c:pt>
                <c:pt idx="34">
                  <c:v>0.82499999999999996</c:v>
                </c:pt>
                <c:pt idx="35">
                  <c:v>0.85000000000000009</c:v>
                </c:pt>
                <c:pt idx="36">
                  <c:v>0.87500000000000011</c:v>
                </c:pt>
                <c:pt idx="37">
                  <c:v>0.9</c:v>
                </c:pt>
                <c:pt idx="38">
                  <c:v>0.92500000000000004</c:v>
                </c:pt>
                <c:pt idx="39">
                  <c:v>0.95000000000000007</c:v>
                </c:pt>
                <c:pt idx="40">
                  <c:v>0.97500000000000009</c:v>
                </c:pt>
                <c:pt idx="41">
                  <c:v>1</c:v>
                </c:pt>
              </c:numCache>
            </c:numRef>
          </c:xVal>
          <c:yVal>
            <c:numRef>
              <c:f>'z数表 (2)'!$F$34:$F$75</c:f>
              <c:numCache>
                <c:formatCode>General</c:formatCode>
                <c:ptCount val="42"/>
                <c:pt idx="0">
                  <c:v>0.97177541669553347</c:v>
                </c:pt>
                <c:pt idx="1">
                  <c:v>0.94163897683830644</c:v>
                </c:pt>
                <c:pt idx="2">
                  <c:v>0.92507283016743991</c:v>
                </c:pt>
                <c:pt idx="3">
                  <c:v>9.8084021533909761E-3</c:v>
                </c:pt>
                <c:pt idx="4">
                  <c:v>1.1672591768904396E-2</c:v>
                </c:pt>
                <c:pt idx="5">
                  <c:v>1.5558848847563141E-2</c:v>
                </c:pt>
                <c:pt idx="6">
                  <c:v>1.9442802504067196E-2</c:v>
                </c:pt>
                <c:pt idx="7">
                  <c:v>2.3324452738416563E-2</c:v>
                </c:pt>
                <c:pt idx="8">
                  <c:v>2.7203799550611227E-2</c:v>
                </c:pt>
                <c:pt idx="9">
                  <c:v>3.10808429406512E-2</c:v>
                </c:pt>
                <c:pt idx="10">
                  <c:v>3.4955582908536488E-2</c:v>
                </c:pt>
                <c:pt idx="11">
                  <c:v>3.8828019454267081E-2</c:v>
                </c:pt>
                <c:pt idx="12">
                  <c:v>4.2702375518459915E-2</c:v>
                </c:pt>
                <c:pt idx="13">
                  <c:v>4.6570589123573571E-2</c:v>
                </c:pt>
                <c:pt idx="14">
                  <c:v>5.0436499306532538E-2</c:v>
                </c:pt>
                <c:pt idx="15">
                  <c:v>5.4300106067336804E-2</c:v>
                </c:pt>
                <c:pt idx="16">
                  <c:v>5.8161409405986388E-2</c:v>
                </c:pt>
                <c:pt idx="17">
                  <c:v>6.2026551781560448E-2</c:v>
                </c:pt>
                <c:pt idx="18">
                  <c:v>6.5883632179593102E-2</c:v>
                </c:pt>
                <c:pt idx="19">
                  <c:v>6.9738409155471054E-2</c:v>
                </c:pt>
                <c:pt idx="20">
                  <c:v>7.3590882709194297E-2</c:v>
                </c:pt>
                <c:pt idx="21">
                  <c:v>7.7441052840762872E-2</c:v>
                </c:pt>
                <c:pt idx="22">
                  <c:v>8.1296981527718165E-2</c:v>
                </c:pt>
                <c:pt idx="23">
                  <c:v>8.5142928718669783E-2</c:v>
                </c:pt>
                <c:pt idx="24">
                  <c:v>8.8986572487466706E-2</c:v>
                </c:pt>
                <c:pt idx="25">
                  <c:v>9.2837126522727742E-2</c:v>
                </c:pt>
                <c:pt idx="26">
                  <c:v>9.6676547350907735E-2</c:v>
                </c:pt>
                <c:pt idx="27">
                  <c:v>0.10051366475693303</c:v>
                </c:pt>
                <c:pt idx="28">
                  <c:v>0.10434847874080365</c:v>
                </c:pt>
                <c:pt idx="29">
                  <c:v>0.10819173860590812</c:v>
                </c:pt>
                <c:pt idx="30">
                  <c:v>0.11202232964916181</c:v>
                </c:pt>
                <c:pt idx="31">
                  <c:v>0.11585061727026078</c:v>
                </c:pt>
                <c:pt idx="32">
                  <c:v>0.11968850248367101</c:v>
                </c:pt>
                <c:pt idx="33">
                  <c:v>0.12351256716415304</c:v>
                </c:pt>
                <c:pt idx="34">
                  <c:v>0.12733432842248041</c:v>
                </c:pt>
                <c:pt idx="35">
                  <c:v>0.13116683898419632</c:v>
                </c:pt>
                <c:pt idx="36">
                  <c:v>0.13498437730190674</c:v>
                </c:pt>
                <c:pt idx="37">
                  <c:v>0.13881343273039062</c:v>
                </c:pt>
                <c:pt idx="38">
                  <c:v>0.1426267481074841</c:v>
                </c:pt>
                <c:pt idx="39">
                  <c:v>0.1464377600624229</c:v>
                </c:pt>
                <c:pt idx="40">
                  <c:v>0.1502614408392125</c:v>
                </c:pt>
                <c:pt idx="41">
                  <c:v>0.15406822985353436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10-49C8-813B-78EA86D59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470048"/>
        <c:axId val="1"/>
      </c:scatterChart>
      <c:valAx>
        <c:axId val="1556470048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対臨界圧　Pr</a:t>
                </a:r>
              </a:p>
            </c:rich>
          </c:tx>
          <c:layout>
            <c:manualLayout>
              <c:xMode val="edge"/>
              <c:yMode val="edge"/>
              <c:x val="0.46974096118070896"/>
              <c:y val="0.918605390672319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  <c:minorUnit val="5.000000000000001E-2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圧縮係数　ｚ</a:t>
                </a:r>
              </a:p>
            </c:rich>
          </c:tx>
          <c:layout>
            <c:manualLayout>
              <c:xMode val="edge"/>
              <c:yMode val="edge"/>
              <c:x val="2.3054623525378386E-2"/>
              <c:y val="0.374419038966283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6470048"/>
        <c:crossesAt val="0"/>
        <c:crossBetween val="midCat"/>
        <c:majorUnit val="0.1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1564804399449"/>
          <c:y val="5.8139600903434889E-2"/>
          <c:w val="0.83043919510061237"/>
          <c:h val="0.77955193989376925"/>
        </c:manualLayout>
      </c:layout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000000"/>
              </a:solidFill>
              <a:prstDash val="dashDot"/>
            </a:ln>
          </c:spPr>
          <c:marker>
            <c:symbol val="none"/>
          </c:marker>
          <c:xVal>
            <c:numRef>
              <c:f>'z数表 (2)'!$A$3:$A$20</c:f>
              <c:numCache>
                <c:formatCode>General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2.5000000000000001E-2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  <c:pt idx="7">
                  <c:v>0.4</c:v>
                </c:pt>
                <c:pt idx="8">
                  <c:v>0.5</c:v>
                </c:pt>
                <c:pt idx="9">
                  <c:v>0.6</c:v>
                </c:pt>
                <c:pt idx="10">
                  <c:v>0.7</c:v>
                </c:pt>
                <c:pt idx="11">
                  <c:v>0.8</c:v>
                </c:pt>
                <c:pt idx="12">
                  <c:v>0.9</c:v>
                </c:pt>
                <c:pt idx="13">
                  <c:v>0.92500000000000004</c:v>
                </c:pt>
                <c:pt idx="14">
                  <c:v>0.95</c:v>
                </c:pt>
                <c:pt idx="15">
                  <c:v>0.97499999999999998</c:v>
                </c:pt>
                <c:pt idx="16">
                  <c:v>0.995</c:v>
                </c:pt>
                <c:pt idx="17">
                  <c:v>1</c:v>
                </c:pt>
              </c:numCache>
            </c:numRef>
          </c:xVal>
          <c:yVal>
            <c:numRef>
              <c:f>'z数表 (2)'!$B$3:$B$20</c:f>
              <c:numCache>
                <c:formatCode>General</c:formatCode>
                <c:ptCount val="18"/>
                <c:pt idx="0">
                  <c:v>1</c:v>
                </c:pt>
                <c:pt idx="1">
                  <c:v>0.98499999999999999</c:v>
                </c:pt>
                <c:pt idx="2">
                  <c:v>0.95799999999999996</c:v>
                </c:pt>
                <c:pt idx="3">
                  <c:v>0.94199999999999995</c:v>
                </c:pt>
                <c:pt idx="4">
                  <c:v>0.89800000000000002</c:v>
                </c:pt>
                <c:pt idx="5">
                  <c:v>0.83299999999999996</c:v>
                </c:pt>
                <c:pt idx="6">
                  <c:v>0.78300000000000003</c:v>
                </c:pt>
                <c:pt idx="7">
                  <c:v>0.73</c:v>
                </c:pt>
                <c:pt idx="8">
                  <c:v>0.68</c:v>
                </c:pt>
                <c:pt idx="9">
                  <c:v>0.64100000000000001</c:v>
                </c:pt>
                <c:pt idx="10">
                  <c:v>0.58299999999999996</c:v>
                </c:pt>
                <c:pt idx="11">
                  <c:v>0.51900000000000002</c:v>
                </c:pt>
                <c:pt idx="12">
                  <c:v>0.443</c:v>
                </c:pt>
                <c:pt idx="13">
                  <c:v>0.42</c:v>
                </c:pt>
                <c:pt idx="14">
                  <c:v>0.39</c:v>
                </c:pt>
                <c:pt idx="15">
                  <c:v>0.34499999999999997</c:v>
                </c:pt>
                <c:pt idx="16">
                  <c:v>0.30499999999999999</c:v>
                </c:pt>
                <c:pt idx="17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BF-4624-81A2-A8ED37129EAE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'z数表 (2)'!$A$4:$A$20</c:f>
              <c:numCache>
                <c:formatCode>General</c:formatCode>
                <c:ptCount val="17"/>
                <c:pt idx="0">
                  <c:v>0.01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0.92500000000000004</c:v>
                </c:pt>
                <c:pt idx="13">
                  <c:v>0.95</c:v>
                </c:pt>
                <c:pt idx="14">
                  <c:v>0.97499999999999998</c:v>
                </c:pt>
                <c:pt idx="15">
                  <c:v>0.995</c:v>
                </c:pt>
                <c:pt idx="16">
                  <c:v>1</c:v>
                </c:pt>
              </c:numCache>
            </c:numRef>
          </c:xVal>
          <c:yVal>
            <c:numRef>
              <c:f>'z数表 (2)'!$C$4:$C$20</c:f>
              <c:numCache>
                <c:formatCode>General</c:formatCode>
                <c:ptCount val="17"/>
                <c:pt idx="0">
                  <c:v>2E-3</c:v>
                </c:pt>
                <c:pt idx="1">
                  <c:v>4.0000000000000001E-3</c:v>
                </c:pt>
                <c:pt idx="2">
                  <c:v>8.9999999999999993E-3</c:v>
                </c:pt>
                <c:pt idx="3">
                  <c:v>1.4999999999999999E-2</c:v>
                </c:pt>
                <c:pt idx="4">
                  <c:v>0.03</c:v>
                </c:pt>
                <c:pt idx="5">
                  <c:v>4.4999999999999998E-2</c:v>
                </c:pt>
                <c:pt idx="6">
                  <c:v>0.06</c:v>
                </c:pt>
                <c:pt idx="7">
                  <c:v>7.6999999999999999E-2</c:v>
                </c:pt>
                <c:pt idx="8">
                  <c:v>9.6000000000000002E-2</c:v>
                </c:pt>
                <c:pt idx="9">
                  <c:v>0.114</c:v>
                </c:pt>
                <c:pt idx="10">
                  <c:v>0.13600000000000001</c:v>
                </c:pt>
                <c:pt idx="11">
                  <c:v>0.16400000000000001</c:v>
                </c:pt>
                <c:pt idx="12">
                  <c:v>0.16700000000000001</c:v>
                </c:pt>
                <c:pt idx="13">
                  <c:v>0.18</c:v>
                </c:pt>
                <c:pt idx="14">
                  <c:v>0.21</c:v>
                </c:pt>
                <c:pt idx="15">
                  <c:v>0.26</c:v>
                </c:pt>
                <c:pt idx="16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BF-4624-81A2-A8ED37129EAE}"/>
            </c:ext>
          </c:extLst>
        </c:ser>
        <c:ser>
          <c:idx val="4"/>
          <c:order val="2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(2)'!$E$34:$E$37</c:f>
              <c:numCache>
                <c:formatCode>General</c:formatCode>
                <c:ptCount val="4"/>
                <c:pt idx="0">
                  <c:v>2.5000000000000001E-2</c:v>
                </c:pt>
                <c:pt idx="1">
                  <c:v>0.05</c:v>
                </c:pt>
                <c:pt idx="2">
                  <c:v>6.3015789473684219E-2</c:v>
                </c:pt>
                <c:pt idx="3">
                  <c:v>6.3015789473684219E-2</c:v>
                </c:pt>
              </c:numCache>
            </c:numRef>
          </c:xVal>
          <c:yVal>
            <c:numRef>
              <c:f>'z数表 (2)'!$F$34:$F$37</c:f>
              <c:numCache>
                <c:formatCode>General</c:formatCode>
                <c:ptCount val="4"/>
                <c:pt idx="0">
                  <c:v>0.97177541669553347</c:v>
                </c:pt>
                <c:pt idx="1">
                  <c:v>0.94163897683830644</c:v>
                </c:pt>
                <c:pt idx="2">
                  <c:v>0.92507283016743991</c:v>
                </c:pt>
                <c:pt idx="3">
                  <c:v>9.8084021533909761E-3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BF-4624-81A2-A8ED37129EAE}"/>
            </c:ext>
          </c:extLst>
        </c:ser>
        <c:ser>
          <c:idx val="2"/>
          <c:order val="3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(2)'!$G$34:$G$42</c:f>
              <c:numCache>
                <c:formatCode>General</c:formatCode>
                <c:ptCount val="9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0.19863947368421053</c:v>
                </c:pt>
                <c:pt idx="8">
                  <c:v>0.19863947368421053</c:v>
                </c:pt>
              </c:numCache>
            </c:numRef>
          </c:xVal>
          <c:yVal>
            <c:numRef>
              <c:f>'z数表 (2)'!$H$34:$H$42</c:f>
              <c:numCache>
                <c:formatCode>General</c:formatCode>
                <c:ptCount val="9"/>
                <c:pt idx="0">
                  <c:v>0.98211682241087173</c:v>
                </c:pt>
                <c:pt idx="1">
                  <c:v>0.96354068249250768</c:v>
                </c:pt>
                <c:pt idx="2">
                  <c:v>0.94424904206734217</c:v>
                </c:pt>
                <c:pt idx="3">
                  <c:v>0.92414448557341633</c:v>
                </c:pt>
                <c:pt idx="4">
                  <c:v>0.90310944250491798</c:v>
                </c:pt>
                <c:pt idx="5">
                  <c:v>0.88103306067065246</c:v>
                </c:pt>
                <c:pt idx="6">
                  <c:v>0.85772386810401058</c:v>
                </c:pt>
                <c:pt idx="7">
                  <c:v>0.83437014478010418</c:v>
                </c:pt>
                <c:pt idx="8">
                  <c:v>2.9863944051516544E-2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BF-4624-81A2-A8ED37129EAE}"/>
            </c:ext>
          </c:extLst>
        </c:ser>
        <c:ser>
          <c:idx val="3"/>
          <c:order val="4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(2)'!$G$42:$G$95</c:f>
              <c:numCache>
                <c:formatCode>General</c:formatCode>
                <c:ptCount val="54"/>
                <c:pt idx="0">
                  <c:v>0.19863947368421053</c:v>
                </c:pt>
                <c:pt idx="1">
                  <c:v>0.2</c:v>
                </c:pt>
                <c:pt idx="2">
                  <c:v>0.22500000000000001</c:v>
                </c:pt>
                <c:pt idx="3">
                  <c:v>0.25</c:v>
                </c:pt>
                <c:pt idx="4">
                  <c:v>0.27499999999999997</c:v>
                </c:pt>
                <c:pt idx="5">
                  <c:v>0.3</c:v>
                </c:pt>
                <c:pt idx="6">
                  <c:v>0.32500000000000007</c:v>
                </c:pt>
                <c:pt idx="7">
                  <c:v>0.35000000000000003</c:v>
                </c:pt>
                <c:pt idx="8">
                  <c:v>0.37500000000000006</c:v>
                </c:pt>
                <c:pt idx="9">
                  <c:v>0.4</c:v>
                </c:pt>
                <c:pt idx="10">
                  <c:v>0.42500000000000004</c:v>
                </c:pt>
                <c:pt idx="11">
                  <c:v>0.45</c:v>
                </c:pt>
                <c:pt idx="12">
                  <c:v>0.47500000000000003</c:v>
                </c:pt>
                <c:pt idx="13">
                  <c:v>0.5</c:v>
                </c:pt>
                <c:pt idx="14">
                  <c:v>0.52500000000000002</c:v>
                </c:pt>
                <c:pt idx="15">
                  <c:v>0.54999999999999993</c:v>
                </c:pt>
                <c:pt idx="16">
                  <c:v>0.57500000000000007</c:v>
                </c:pt>
                <c:pt idx="17">
                  <c:v>0.6</c:v>
                </c:pt>
                <c:pt idx="18">
                  <c:v>0.625</c:v>
                </c:pt>
                <c:pt idx="19">
                  <c:v>0.65000000000000013</c:v>
                </c:pt>
                <c:pt idx="20">
                  <c:v>0.67500000000000004</c:v>
                </c:pt>
                <c:pt idx="21">
                  <c:v>0.70000000000000007</c:v>
                </c:pt>
                <c:pt idx="22">
                  <c:v>0.72499999999999998</c:v>
                </c:pt>
                <c:pt idx="23">
                  <c:v>0.75000000000000011</c:v>
                </c:pt>
                <c:pt idx="24">
                  <c:v>0.77500000000000002</c:v>
                </c:pt>
                <c:pt idx="25">
                  <c:v>0.8</c:v>
                </c:pt>
                <c:pt idx="26">
                  <c:v>0.82499999999999996</c:v>
                </c:pt>
                <c:pt idx="27">
                  <c:v>0.85000000000000009</c:v>
                </c:pt>
                <c:pt idx="28">
                  <c:v>0.87500000000000011</c:v>
                </c:pt>
                <c:pt idx="29">
                  <c:v>0.9</c:v>
                </c:pt>
                <c:pt idx="30">
                  <c:v>0.92500000000000004</c:v>
                </c:pt>
                <c:pt idx="31">
                  <c:v>0.95000000000000007</c:v>
                </c:pt>
                <c:pt idx="32">
                  <c:v>0.97500000000000009</c:v>
                </c:pt>
                <c:pt idx="33">
                  <c:v>1</c:v>
                </c:pt>
                <c:pt idx="34">
                  <c:v>1.0250000000000001</c:v>
                </c:pt>
                <c:pt idx="35">
                  <c:v>1.05</c:v>
                </c:pt>
                <c:pt idx="36">
                  <c:v>1.075</c:v>
                </c:pt>
                <c:pt idx="37">
                  <c:v>1.0999999999999999</c:v>
                </c:pt>
                <c:pt idx="38">
                  <c:v>1.1250000000000002</c:v>
                </c:pt>
                <c:pt idx="39">
                  <c:v>1.1500000000000001</c:v>
                </c:pt>
                <c:pt idx="40">
                  <c:v>1.175</c:v>
                </c:pt>
                <c:pt idx="41">
                  <c:v>1.2</c:v>
                </c:pt>
                <c:pt idx="42">
                  <c:v>1.2250000000000001</c:v>
                </c:pt>
                <c:pt idx="43">
                  <c:v>1.25</c:v>
                </c:pt>
                <c:pt idx="44">
                  <c:v>1.2749999999999999</c:v>
                </c:pt>
                <c:pt idx="45">
                  <c:v>1.3000000000000003</c:v>
                </c:pt>
                <c:pt idx="46">
                  <c:v>1.3250000000000002</c:v>
                </c:pt>
                <c:pt idx="47">
                  <c:v>1.35</c:v>
                </c:pt>
                <c:pt idx="48">
                  <c:v>1.375</c:v>
                </c:pt>
                <c:pt idx="49">
                  <c:v>1.4000000000000001</c:v>
                </c:pt>
                <c:pt idx="50">
                  <c:v>1.425</c:v>
                </c:pt>
                <c:pt idx="51">
                  <c:v>1.45</c:v>
                </c:pt>
                <c:pt idx="52">
                  <c:v>1.4750000000000001</c:v>
                </c:pt>
                <c:pt idx="53">
                  <c:v>1.5000000000000002</c:v>
                </c:pt>
              </c:numCache>
            </c:numRef>
          </c:xVal>
          <c:yVal>
            <c:numRef>
              <c:f>'z数表 (2)'!$H$42:$H$95</c:f>
              <c:numCache>
                <c:formatCode>General</c:formatCode>
                <c:ptCount val="54"/>
                <c:pt idx="0">
                  <c:v>2.9863944051516544E-2</c:v>
                </c:pt>
                <c:pt idx="1">
                  <c:v>3.0065801577816693E-2</c:v>
                </c:pt>
                <c:pt idx="2">
                  <c:v>3.380588732557558E-2</c:v>
                </c:pt>
                <c:pt idx="3">
                  <c:v>3.7538582927254822E-2</c:v>
                </c:pt>
                <c:pt idx="4">
                  <c:v>4.1270270781741378E-2</c:v>
                </c:pt>
                <c:pt idx="5">
                  <c:v>4.4997927647457241E-2</c:v>
                </c:pt>
                <c:pt idx="6">
                  <c:v>4.8717186619900779E-2</c:v>
                </c:pt>
                <c:pt idx="7">
                  <c:v>5.2436445592344311E-2</c:v>
                </c:pt>
                <c:pt idx="8">
                  <c:v>5.6151673576017136E-2</c:v>
                </c:pt>
                <c:pt idx="9">
                  <c:v>5.9862870570919262E-2</c:v>
                </c:pt>
                <c:pt idx="10">
                  <c:v>6.3570036577050668E-2</c:v>
                </c:pt>
                <c:pt idx="11">
                  <c:v>6.726712511125528E-2</c:v>
                </c:pt>
                <c:pt idx="12">
                  <c:v>7.0965893224114368E-2</c:v>
                </c:pt>
                <c:pt idx="13">
                  <c:v>7.4660630348202736E-2</c:v>
                </c:pt>
                <c:pt idx="14">
                  <c:v>7.8351336483520412E-2</c:v>
                </c:pt>
                <c:pt idx="15">
                  <c:v>8.203801163006734E-2</c:v>
                </c:pt>
                <c:pt idx="16">
                  <c:v>8.5720655787843589E-2</c:v>
                </c:pt>
                <c:pt idx="17">
                  <c:v>8.9407330934390544E-2</c:v>
                </c:pt>
                <c:pt idx="18">
                  <c:v>9.3082249030356251E-2</c:v>
                </c:pt>
                <c:pt idx="19">
                  <c:v>9.6753136137551252E-2</c:v>
                </c:pt>
                <c:pt idx="20">
                  <c:v>0.10041999225597553</c:v>
                </c:pt>
                <c:pt idx="21">
                  <c:v>0.10408281738562909</c:v>
                </c:pt>
                <c:pt idx="22">
                  <c:v>0.10775135308270785</c:v>
                </c:pt>
                <c:pt idx="23">
                  <c:v>0.11140645215055089</c:v>
                </c:pt>
                <c:pt idx="24">
                  <c:v>0.11505752022962321</c:v>
                </c:pt>
                <c:pt idx="25">
                  <c:v>0.11871530662331341</c:v>
                </c:pt>
                <c:pt idx="26">
                  <c:v>0.12235864864057519</c:v>
                </c:pt>
                <c:pt idx="27">
                  <c:v>0.12600938080391663</c:v>
                </c:pt>
                <c:pt idx="28">
                  <c:v>0.12964499675936789</c:v>
                </c:pt>
                <c:pt idx="29">
                  <c:v>0.13328867469236061</c:v>
                </c:pt>
                <c:pt idx="30">
                  <c:v>0.13691656458600132</c:v>
                </c:pt>
                <c:pt idx="31">
                  <c:v>0.14055318828864527</c:v>
                </c:pt>
                <c:pt idx="32">
                  <c:v>0.14418645283398027</c:v>
                </c:pt>
                <c:pt idx="33">
                  <c:v>0.14780292159277067</c:v>
                </c:pt>
                <c:pt idx="34">
                  <c:v>0.15142913190775692</c:v>
                </c:pt>
                <c:pt idx="35">
                  <c:v>0.1550519830654343</c:v>
                </c:pt>
                <c:pt idx="36">
                  <c:v>0.15865703068937434</c:v>
                </c:pt>
                <c:pt idx="37">
                  <c:v>0.16227282761670289</c:v>
                </c:pt>
                <c:pt idx="38">
                  <c:v>0.16588526538672257</c:v>
                </c:pt>
                <c:pt idx="39">
                  <c:v>0.16949434399943333</c:v>
                </c:pt>
                <c:pt idx="40">
                  <c:v>0.17310006345483514</c:v>
                </c:pt>
                <c:pt idx="41">
                  <c:v>0.1766862997978452</c:v>
                </c:pt>
                <c:pt idx="42">
                  <c:v>0.18028496502289829</c:v>
                </c:pt>
                <c:pt idx="43">
                  <c:v>0.18388027109064242</c:v>
                </c:pt>
                <c:pt idx="44">
                  <c:v>0.18747221800107763</c:v>
                </c:pt>
                <c:pt idx="45">
                  <c:v>0.19106080575420392</c:v>
                </c:pt>
                <c:pt idx="46">
                  <c:v>0.19464603435002129</c:v>
                </c:pt>
                <c:pt idx="47">
                  <c:v>0.19822790378852975</c:v>
                </c:pt>
                <c:pt idx="48">
                  <c:v>0.20180641406972924</c:v>
                </c:pt>
                <c:pt idx="49">
                  <c:v>0.20540037647454981</c:v>
                </c:pt>
                <c:pt idx="50">
                  <c:v>0.20897250435686238</c:v>
                </c:pt>
                <c:pt idx="51">
                  <c:v>0.21254127308186599</c:v>
                </c:pt>
                <c:pt idx="52">
                  <c:v>0.21610668264956071</c:v>
                </c:pt>
                <c:pt idx="53">
                  <c:v>0.21966873305994644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BBF-4624-81A2-A8ED37129EAE}"/>
            </c:ext>
          </c:extLst>
        </c:ser>
        <c:ser>
          <c:idx val="5"/>
          <c:order val="5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(2)'!$E$37:$E$95</c:f>
              <c:numCache>
                <c:formatCode>General</c:formatCode>
                <c:ptCount val="59"/>
                <c:pt idx="0">
                  <c:v>6.3015789473684219E-2</c:v>
                </c:pt>
                <c:pt idx="1">
                  <c:v>7.4999999999999997E-2</c:v>
                </c:pt>
                <c:pt idx="2">
                  <c:v>0.1</c:v>
                </c:pt>
                <c:pt idx="3">
                  <c:v>0.125</c:v>
                </c:pt>
                <c:pt idx="4">
                  <c:v>0.15</c:v>
                </c:pt>
                <c:pt idx="5">
                  <c:v>0.17500000000000002</c:v>
                </c:pt>
                <c:pt idx="6">
                  <c:v>0.2</c:v>
                </c:pt>
                <c:pt idx="7">
                  <c:v>0.22500000000000001</c:v>
                </c:pt>
                <c:pt idx="8">
                  <c:v>0.25</c:v>
                </c:pt>
                <c:pt idx="9">
                  <c:v>0.27499999999999997</c:v>
                </c:pt>
                <c:pt idx="10">
                  <c:v>0.3</c:v>
                </c:pt>
                <c:pt idx="11">
                  <c:v>0.32500000000000007</c:v>
                </c:pt>
                <c:pt idx="12">
                  <c:v>0.35000000000000003</c:v>
                </c:pt>
                <c:pt idx="13">
                  <c:v>0.37500000000000006</c:v>
                </c:pt>
                <c:pt idx="14">
                  <c:v>0.4</c:v>
                </c:pt>
                <c:pt idx="15">
                  <c:v>0.42500000000000004</c:v>
                </c:pt>
                <c:pt idx="16">
                  <c:v>0.45</c:v>
                </c:pt>
                <c:pt idx="17">
                  <c:v>0.47500000000000003</c:v>
                </c:pt>
                <c:pt idx="18">
                  <c:v>0.5</c:v>
                </c:pt>
                <c:pt idx="19">
                  <c:v>0.52500000000000002</c:v>
                </c:pt>
                <c:pt idx="20">
                  <c:v>0.54999999999999993</c:v>
                </c:pt>
                <c:pt idx="21">
                  <c:v>0.57500000000000007</c:v>
                </c:pt>
                <c:pt idx="22">
                  <c:v>0.6</c:v>
                </c:pt>
                <c:pt idx="23">
                  <c:v>0.625</c:v>
                </c:pt>
                <c:pt idx="24">
                  <c:v>0.65000000000000013</c:v>
                </c:pt>
                <c:pt idx="25">
                  <c:v>0.67500000000000004</c:v>
                </c:pt>
                <c:pt idx="26">
                  <c:v>0.70000000000000007</c:v>
                </c:pt>
                <c:pt idx="27">
                  <c:v>0.72499999999999998</c:v>
                </c:pt>
                <c:pt idx="28">
                  <c:v>0.75000000000000011</c:v>
                </c:pt>
                <c:pt idx="29">
                  <c:v>0.77500000000000002</c:v>
                </c:pt>
                <c:pt idx="30">
                  <c:v>0.8</c:v>
                </c:pt>
                <c:pt idx="31">
                  <c:v>0.82499999999999996</c:v>
                </c:pt>
                <c:pt idx="32">
                  <c:v>0.85000000000000009</c:v>
                </c:pt>
                <c:pt idx="33">
                  <c:v>0.87500000000000011</c:v>
                </c:pt>
                <c:pt idx="34">
                  <c:v>0.9</c:v>
                </c:pt>
                <c:pt idx="35">
                  <c:v>0.92500000000000004</c:v>
                </c:pt>
                <c:pt idx="36">
                  <c:v>0.95000000000000007</c:v>
                </c:pt>
                <c:pt idx="37">
                  <c:v>0.97500000000000009</c:v>
                </c:pt>
                <c:pt idx="38">
                  <c:v>1</c:v>
                </c:pt>
                <c:pt idx="39">
                  <c:v>1.0250000000000001</c:v>
                </c:pt>
                <c:pt idx="40">
                  <c:v>1.05</c:v>
                </c:pt>
                <c:pt idx="41">
                  <c:v>1.075</c:v>
                </c:pt>
                <c:pt idx="42">
                  <c:v>1.0999999999999999</c:v>
                </c:pt>
                <c:pt idx="43">
                  <c:v>1.1250000000000002</c:v>
                </c:pt>
                <c:pt idx="44">
                  <c:v>1.1500000000000001</c:v>
                </c:pt>
                <c:pt idx="45">
                  <c:v>1.175</c:v>
                </c:pt>
                <c:pt idx="46">
                  <c:v>1.2</c:v>
                </c:pt>
                <c:pt idx="47">
                  <c:v>1.2250000000000001</c:v>
                </c:pt>
                <c:pt idx="48">
                  <c:v>1.25</c:v>
                </c:pt>
                <c:pt idx="49">
                  <c:v>1.2749999999999999</c:v>
                </c:pt>
                <c:pt idx="50">
                  <c:v>1.3000000000000003</c:v>
                </c:pt>
                <c:pt idx="51">
                  <c:v>1.3250000000000002</c:v>
                </c:pt>
                <c:pt idx="52">
                  <c:v>1.35</c:v>
                </c:pt>
                <c:pt idx="53">
                  <c:v>1.375</c:v>
                </c:pt>
                <c:pt idx="54">
                  <c:v>1.4000000000000001</c:v>
                </c:pt>
                <c:pt idx="55">
                  <c:v>1.425</c:v>
                </c:pt>
                <c:pt idx="56">
                  <c:v>1.45</c:v>
                </c:pt>
                <c:pt idx="57">
                  <c:v>1.4750000000000001</c:v>
                </c:pt>
                <c:pt idx="58">
                  <c:v>1.5000000000000002</c:v>
                </c:pt>
              </c:numCache>
            </c:numRef>
          </c:xVal>
          <c:yVal>
            <c:numRef>
              <c:f>'z数表 (2)'!$F$37:$F$95</c:f>
              <c:numCache>
                <c:formatCode>General</c:formatCode>
                <c:ptCount val="59"/>
                <c:pt idx="0">
                  <c:v>9.8084021533909761E-3</c:v>
                </c:pt>
                <c:pt idx="1">
                  <c:v>1.1672591768904396E-2</c:v>
                </c:pt>
                <c:pt idx="2">
                  <c:v>1.5558848847563141E-2</c:v>
                </c:pt>
                <c:pt idx="3">
                  <c:v>1.9442802504067196E-2</c:v>
                </c:pt>
                <c:pt idx="4">
                  <c:v>2.3324452738416563E-2</c:v>
                </c:pt>
                <c:pt idx="5">
                  <c:v>2.7203799550611227E-2</c:v>
                </c:pt>
                <c:pt idx="6">
                  <c:v>3.10808429406512E-2</c:v>
                </c:pt>
                <c:pt idx="7">
                  <c:v>3.4955582908536488E-2</c:v>
                </c:pt>
                <c:pt idx="8">
                  <c:v>3.8828019454267081E-2</c:v>
                </c:pt>
                <c:pt idx="9">
                  <c:v>4.2702375518459915E-2</c:v>
                </c:pt>
                <c:pt idx="10">
                  <c:v>4.6570589123573571E-2</c:v>
                </c:pt>
                <c:pt idx="11">
                  <c:v>5.0436499306532538E-2</c:v>
                </c:pt>
                <c:pt idx="12">
                  <c:v>5.4300106067336804E-2</c:v>
                </c:pt>
                <c:pt idx="13">
                  <c:v>5.8161409405986388E-2</c:v>
                </c:pt>
                <c:pt idx="14">
                  <c:v>6.2026551781560448E-2</c:v>
                </c:pt>
                <c:pt idx="15">
                  <c:v>6.5883632179593102E-2</c:v>
                </c:pt>
                <c:pt idx="16">
                  <c:v>6.9738409155471054E-2</c:v>
                </c:pt>
                <c:pt idx="17">
                  <c:v>7.3590882709194297E-2</c:v>
                </c:pt>
                <c:pt idx="18">
                  <c:v>7.7441052840762872E-2</c:v>
                </c:pt>
                <c:pt idx="19">
                  <c:v>8.1296981527718165E-2</c:v>
                </c:pt>
                <c:pt idx="20">
                  <c:v>8.5142928718669783E-2</c:v>
                </c:pt>
                <c:pt idx="21">
                  <c:v>8.8986572487466706E-2</c:v>
                </c:pt>
                <c:pt idx="22">
                  <c:v>9.2837126522727742E-2</c:v>
                </c:pt>
                <c:pt idx="23">
                  <c:v>9.6676547350907735E-2</c:v>
                </c:pt>
                <c:pt idx="24">
                  <c:v>0.10051366475693303</c:v>
                </c:pt>
                <c:pt idx="25">
                  <c:v>0.10434847874080365</c:v>
                </c:pt>
                <c:pt idx="26">
                  <c:v>0.10819173860590812</c:v>
                </c:pt>
                <c:pt idx="27">
                  <c:v>0.11202232964916181</c:v>
                </c:pt>
                <c:pt idx="28">
                  <c:v>0.11585061727026078</c:v>
                </c:pt>
                <c:pt idx="29">
                  <c:v>0.11968850248367101</c:v>
                </c:pt>
                <c:pt idx="30">
                  <c:v>0.12351256716415304</c:v>
                </c:pt>
                <c:pt idx="31">
                  <c:v>0.12733432842248041</c:v>
                </c:pt>
                <c:pt idx="32">
                  <c:v>0.13116683898419632</c:v>
                </c:pt>
                <c:pt idx="33">
                  <c:v>0.13498437730190674</c:v>
                </c:pt>
                <c:pt idx="34">
                  <c:v>0.13881343273039062</c:v>
                </c:pt>
                <c:pt idx="35">
                  <c:v>0.1426267481074841</c:v>
                </c:pt>
                <c:pt idx="36">
                  <c:v>0.1464377600624229</c:v>
                </c:pt>
                <c:pt idx="37">
                  <c:v>0.1502614408392125</c:v>
                </c:pt>
                <c:pt idx="38">
                  <c:v>0.15406822985353436</c:v>
                </c:pt>
                <c:pt idx="39">
                  <c:v>0.15788845549709193</c:v>
                </c:pt>
                <c:pt idx="40">
                  <c:v>0.16169102157079682</c:v>
                </c:pt>
                <c:pt idx="41">
                  <c:v>0.16549128422234707</c:v>
                </c:pt>
                <c:pt idx="42">
                  <c:v>0.16930613521421031</c:v>
                </c:pt>
                <c:pt idx="43">
                  <c:v>0.17310217492514363</c:v>
                </c:pt>
                <c:pt idx="44">
                  <c:v>0.1769135707837749</c:v>
                </c:pt>
                <c:pt idx="45">
                  <c:v>0.18070538755409121</c:v>
                </c:pt>
                <c:pt idx="46">
                  <c:v>0.18451332827949044</c:v>
                </c:pt>
                <c:pt idx="47">
                  <c:v>0.18830092210918983</c:v>
                </c:pt>
                <c:pt idx="48">
                  <c:v>0.19210540770135701</c:v>
                </c:pt>
                <c:pt idx="49">
                  <c:v>0.19588877859043952</c:v>
                </c:pt>
                <c:pt idx="50">
                  <c:v>0.19968980904937461</c:v>
                </c:pt>
                <c:pt idx="51">
                  <c:v>0.20346895699784015</c:v>
                </c:pt>
                <c:pt idx="52">
                  <c:v>0.20725824000378637</c:v>
                </c:pt>
                <c:pt idx="53">
                  <c:v>0.2110435688017003</c:v>
                </c:pt>
                <c:pt idx="54">
                  <c:v>0.21482697808115203</c:v>
                </c:pt>
                <c:pt idx="55">
                  <c:v>0.2186106560931885</c:v>
                </c:pt>
                <c:pt idx="56">
                  <c:v>0.22239026472608497</c:v>
                </c:pt>
                <c:pt idx="57">
                  <c:v>0.22617021887230468</c:v>
                </c:pt>
                <c:pt idx="58">
                  <c:v>0.22994602685864587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BBF-4624-81A2-A8ED37129EAE}"/>
            </c:ext>
          </c:extLst>
        </c:ser>
        <c:ser>
          <c:idx val="6"/>
          <c:order val="6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(2)'!$I$34:$I$54</c:f>
              <c:numCache>
                <c:formatCode>General</c:formatCode>
                <c:ptCount val="21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0.48144736842105262</c:v>
                </c:pt>
                <c:pt idx="20">
                  <c:v>0.48144736842105262</c:v>
                </c:pt>
              </c:numCache>
            </c:numRef>
          </c:xVal>
          <c:yVal>
            <c:numRef>
              <c:f>'z数表 (2)'!$J$34:$J$54</c:f>
              <c:numCache>
                <c:formatCode>General</c:formatCode>
                <c:ptCount val="21"/>
                <c:pt idx="0">
                  <c:v>0.98801027728953306</c:v>
                </c:pt>
                <c:pt idx="1">
                  <c:v>0.97567843756876249</c:v>
                </c:pt>
                <c:pt idx="2">
                  <c:v>0.96304800608719854</c:v>
                </c:pt>
                <c:pt idx="3">
                  <c:v>0.95019064486743143</c:v>
                </c:pt>
                <c:pt idx="4">
                  <c:v>0.93698094536992815</c:v>
                </c:pt>
                <c:pt idx="5">
                  <c:v>0.92341890759468825</c:v>
                </c:pt>
                <c:pt idx="6">
                  <c:v>0.90948363011845668</c:v>
                </c:pt>
                <c:pt idx="7">
                  <c:v>0.89515421151797792</c:v>
                </c:pt>
                <c:pt idx="8">
                  <c:v>0.88036794752348491</c:v>
                </c:pt>
                <c:pt idx="9">
                  <c:v>0.86510990854693826</c:v>
                </c:pt>
                <c:pt idx="10">
                  <c:v>0.84934127765943468</c:v>
                </c:pt>
                <c:pt idx="11">
                  <c:v>0.83296351957991266</c:v>
                </c:pt>
                <c:pt idx="12">
                  <c:v>0.8159318455442528</c:v>
                </c:pt>
                <c:pt idx="13">
                  <c:v>0.79814174843617758</c:v>
                </c:pt>
                <c:pt idx="14">
                  <c:v>0.77950365072744876</c:v>
                </c:pt>
                <c:pt idx="15">
                  <c:v>0.75990408754896499</c:v>
                </c:pt>
                <c:pt idx="16">
                  <c:v>0.73907432631601211</c:v>
                </c:pt>
                <c:pt idx="17">
                  <c:v>0.7168710429834092</c:v>
                </c:pt>
                <c:pt idx="18">
                  <c:v>0.69287322316843758</c:v>
                </c:pt>
                <c:pt idx="19">
                  <c:v>0.68629218218377019</c:v>
                </c:pt>
                <c:pt idx="20">
                  <c:v>7.4465720647505854E-2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BF-4624-81A2-A8ED37129EAE}"/>
            </c:ext>
          </c:extLst>
        </c:ser>
        <c:ser>
          <c:idx val="7"/>
          <c:order val="7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(2)'!$I$54:$I$95</c:f>
              <c:numCache>
                <c:formatCode>General</c:formatCode>
                <c:ptCount val="42"/>
                <c:pt idx="0">
                  <c:v>0.48144736842105262</c:v>
                </c:pt>
                <c:pt idx="1">
                  <c:v>0.5</c:v>
                </c:pt>
                <c:pt idx="2">
                  <c:v>0.52500000000000002</c:v>
                </c:pt>
                <c:pt idx="3">
                  <c:v>0.54999999999999993</c:v>
                </c:pt>
                <c:pt idx="4">
                  <c:v>0.57500000000000007</c:v>
                </c:pt>
                <c:pt idx="5">
                  <c:v>0.6</c:v>
                </c:pt>
                <c:pt idx="6">
                  <c:v>0.625</c:v>
                </c:pt>
                <c:pt idx="7">
                  <c:v>0.65000000000000013</c:v>
                </c:pt>
                <c:pt idx="8">
                  <c:v>0.67500000000000004</c:v>
                </c:pt>
                <c:pt idx="9">
                  <c:v>0.70000000000000007</c:v>
                </c:pt>
                <c:pt idx="10">
                  <c:v>0.72499999999999998</c:v>
                </c:pt>
                <c:pt idx="11">
                  <c:v>0.75000000000000011</c:v>
                </c:pt>
                <c:pt idx="12">
                  <c:v>0.77500000000000002</c:v>
                </c:pt>
                <c:pt idx="13">
                  <c:v>0.8</c:v>
                </c:pt>
                <c:pt idx="14">
                  <c:v>0.82499999999999996</c:v>
                </c:pt>
                <c:pt idx="15">
                  <c:v>0.85000000000000009</c:v>
                </c:pt>
                <c:pt idx="16">
                  <c:v>0.87500000000000011</c:v>
                </c:pt>
                <c:pt idx="17">
                  <c:v>0.9</c:v>
                </c:pt>
                <c:pt idx="18">
                  <c:v>0.92500000000000004</c:v>
                </c:pt>
                <c:pt idx="19">
                  <c:v>0.95000000000000007</c:v>
                </c:pt>
                <c:pt idx="20">
                  <c:v>0.97500000000000009</c:v>
                </c:pt>
                <c:pt idx="21">
                  <c:v>1</c:v>
                </c:pt>
                <c:pt idx="22">
                  <c:v>1.0250000000000001</c:v>
                </c:pt>
                <c:pt idx="23">
                  <c:v>1.05</c:v>
                </c:pt>
                <c:pt idx="24">
                  <c:v>1.075</c:v>
                </c:pt>
                <c:pt idx="25">
                  <c:v>1.0999999999999999</c:v>
                </c:pt>
                <c:pt idx="26">
                  <c:v>1.1250000000000002</c:v>
                </c:pt>
                <c:pt idx="27">
                  <c:v>1.1500000000000001</c:v>
                </c:pt>
                <c:pt idx="28">
                  <c:v>1.175</c:v>
                </c:pt>
                <c:pt idx="29">
                  <c:v>1.2</c:v>
                </c:pt>
                <c:pt idx="30">
                  <c:v>1.2250000000000001</c:v>
                </c:pt>
                <c:pt idx="31">
                  <c:v>1.25</c:v>
                </c:pt>
                <c:pt idx="32">
                  <c:v>1.2749999999999999</c:v>
                </c:pt>
                <c:pt idx="33">
                  <c:v>1.3000000000000003</c:v>
                </c:pt>
                <c:pt idx="34">
                  <c:v>1.3250000000000002</c:v>
                </c:pt>
                <c:pt idx="35">
                  <c:v>1.35</c:v>
                </c:pt>
                <c:pt idx="36">
                  <c:v>1.375</c:v>
                </c:pt>
                <c:pt idx="37">
                  <c:v>1.4000000000000001</c:v>
                </c:pt>
                <c:pt idx="38">
                  <c:v>1.425</c:v>
                </c:pt>
                <c:pt idx="39">
                  <c:v>1.45</c:v>
                </c:pt>
                <c:pt idx="40">
                  <c:v>1.4750000000000001</c:v>
                </c:pt>
                <c:pt idx="41">
                  <c:v>1.5000000000000002</c:v>
                </c:pt>
              </c:numCache>
            </c:numRef>
          </c:xVal>
          <c:yVal>
            <c:numRef>
              <c:f>'z数表 (2)'!$J$54:$J$95</c:f>
              <c:numCache>
                <c:formatCode>General</c:formatCode>
                <c:ptCount val="42"/>
                <c:pt idx="0">
                  <c:v>7.4465720647505854E-2</c:v>
                </c:pt>
                <c:pt idx="1">
                  <c:v>7.7233744846840535E-2</c:v>
                </c:pt>
                <c:pt idx="2">
                  <c:v>8.0951212268719291E-2</c:v>
                </c:pt>
                <c:pt idx="3">
                  <c:v>8.466151348833903E-2</c:v>
                </c:pt>
                <c:pt idx="4">
                  <c:v>8.835867667048386E-2</c:v>
                </c:pt>
                <c:pt idx="5">
                  <c:v>9.2049868017412814E-2</c:v>
                </c:pt>
                <c:pt idx="6">
                  <c:v>9.5728518510388438E-2</c:v>
                </c:pt>
                <c:pt idx="7">
                  <c:v>9.940239153519137E-2</c:v>
                </c:pt>
                <c:pt idx="8">
                  <c:v>0.10306432088956255</c:v>
                </c:pt>
                <c:pt idx="9">
                  <c:v>0.10672266714280425</c:v>
                </c:pt>
                <c:pt idx="10">
                  <c:v>0.11036966690913576</c:v>
                </c:pt>
                <c:pt idx="11">
                  <c:v>0.11400532018855711</c:v>
                </c:pt>
                <c:pt idx="12">
                  <c:v>0.11762962698106832</c:v>
                </c:pt>
                <c:pt idx="13">
                  <c:v>0.12125214222301477</c:v>
                </c:pt>
                <c:pt idx="14">
                  <c:v>0.12487376168967884</c:v>
                </c:pt>
                <c:pt idx="15">
                  <c:v>0.12847507691660898</c:v>
                </c:pt>
                <c:pt idx="16">
                  <c:v>0.13207609355177827</c:v>
                </c:pt>
                <c:pt idx="17">
                  <c:v>0.13566695806708062</c:v>
                </c:pt>
                <c:pt idx="18">
                  <c:v>0.13924767046251602</c:v>
                </c:pt>
                <c:pt idx="19">
                  <c:v>0.14282957722499454</c:v>
                </c:pt>
                <c:pt idx="20">
                  <c:v>0.1464019290511277</c:v>
                </c:pt>
                <c:pt idx="21">
                  <c:v>0.14996472594091545</c:v>
                </c:pt>
                <c:pt idx="22">
                  <c:v>0.15353021015655036</c:v>
                </c:pt>
                <c:pt idx="23">
                  <c:v>0.15707419576540813</c:v>
                </c:pt>
                <c:pt idx="24">
                  <c:v>0.1606214658836346</c:v>
                </c:pt>
                <c:pt idx="25">
                  <c:v>0.16415977824903727</c:v>
                </c:pt>
                <c:pt idx="26">
                  <c:v>0.16768913286161619</c:v>
                </c:pt>
                <c:pt idx="27">
                  <c:v>0.17122326494236775</c:v>
                </c:pt>
                <c:pt idx="28">
                  <c:v>0.17474903645381715</c:v>
                </c:pt>
                <c:pt idx="29">
                  <c:v>0.17825211499144619</c:v>
                </c:pt>
                <c:pt idx="30">
                  <c:v>0.18176086677253034</c:v>
                </c:pt>
                <c:pt idx="31">
                  <c:v>0.18527618757235195</c:v>
                </c:pt>
                <c:pt idx="32">
                  <c:v>0.1887685168065924</c:v>
                </c:pt>
                <c:pt idx="33">
                  <c:v>0.19226801224309198</c:v>
                </c:pt>
                <c:pt idx="34">
                  <c:v>0.19574391893048884</c:v>
                </c:pt>
                <c:pt idx="35">
                  <c:v>0.19922758900366627</c:v>
                </c:pt>
                <c:pt idx="36">
                  <c:v>0.20270349569106313</c:v>
                </c:pt>
                <c:pt idx="37">
                  <c:v>0.20618836013128383</c:v>
                </c:pt>
                <c:pt idx="38">
                  <c:v>0.20964903863888018</c:v>
                </c:pt>
                <c:pt idx="39">
                  <c:v>0.21311927208282197</c:v>
                </c:pt>
                <c:pt idx="40">
                  <c:v>0.21656472241061789</c:v>
                </c:pt>
                <c:pt idx="41">
                  <c:v>0.2200203248582808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BBF-4624-81A2-A8ED37129EAE}"/>
            </c:ext>
          </c:extLst>
        </c:ser>
        <c:ser>
          <c:idx val="8"/>
          <c:order val="8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(2)'!$K$34:$K$63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0.70265789473684215</c:v>
                </c:pt>
                <c:pt idx="29">
                  <c:v>0.70265789473684215</c:v>
                </c:pt>
              </c:numCache>
            </c:numRef>
          </c:xVal>
          <c:yVal>
            <c:numRef>
              <c:f>'z数表 (2)'!$L$34:$L$63</c:f>
              <c:numCache>
                <c:formatCode>General</c:formatCode>
                <c:ptCount val="30"/>
                <c:pt idx="0">
                  <c:v>0.99001084208684942</c:v>
                </c:pt>
                <c:pt idx="1">
                  <c:v>0.97982729150820869</c:v>
                </c:pt>
                <c:pt idx="2">
                  <c:v>0.96938915216510213</c:v>
                </c:pt>
                <c:pt idx="3">
                  <c:v>0.95881523214761344</c:v>
                </c:pt>
                <c:pt idx="4">
                  <c:v>0.94803198359045282</c:v>
                </c:pt>
                <c:pt idx="5">
                  <c:v>0.93702243390932261</c:v>
                </c:pt>
                <c:pt idx="6">
                  <c:v>0.92579224063232146</c:v>
                </c:pt>
                <c:pt idx="7">
                  <c:v>0.91432443117515227</c:v>
                </c:pt>
                <c:pt idx="8">
                  <c:v>0.90261900553781482</c:v>
                </c:pt>
                <c:pt idx="9">
                  <c:v>0.89063636102361421</c:v>
                </c:pt>
                <c:pt idx="10">
                  <c:v>0.87835386752015376</c:v>
                </c:pt>
                <c:pt idx="11">
                  <c:v>0.86577152502743326</c:v>
                </c:pt>
                <c:pt idx="12">
                  <c:v>0.8528242719723117</c:v>
                </c:pt>
                <c:pt idx="13">
                  <c:v>0.83953756723123518</c:v>
                </c:pt>
                <c:pt idx="14">
                  <c:v>0.82588595192775749</c:v>
                </c:pt>
                <c:pt idx="15">
                  <c:v>0.81178739190443938</c:v>
                </c:pt>
                <c:pt idx="16">
                  <c:v>0.79721925704888397</c:v>
                </c:pt>
                <c:pt idx="17">
                  <c:v>0.78209668443960256</c:v>
                </c:pt>
                <c:pt idx="18">
                  <c:v>0.7664253316046945</c:v>
                </c:pt>
                <c:pt idx="19">
                  <c:v>0.75013165067886944</c:v>
                </c:pt>
                <c:pt idx="20">
                  <c:v>0.73304591581915013</c:v>
                </c:pt>
                <c:pt idx="21">
                  <c:v>0.71511720927264311</c:v>
                </c:pt>
                <c:pt idx="22">
                  <c:v>0.69622389418521535</c:v>
                </c:pt>
                <c:pt idx="23">
                  <c:v>0.67609950098339155</c:v>
                </c:pt>
                <c:pt idx="24">
                  <c:v>0.65451235389150819</c:v>
                </c:pt>
                <c:pt idx="25">
                  <c:v>0.63105539376282416</c:v>
                </c:pt>
                <c:pt idx="26">
                  <c:v>0.60509384594460469</c:v>
                </c:pt>
                <c:pt idx="27">
                  <c:v>0.57550638836757906</c:v>
                </c:pt>
                <c:pt idx="28">
                  <c:v>0.57204664616434064</c:v>
                </c:pt>
                <c:pt idx="29">
                  <c:v>0.11634132832971225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BBF-4624-81A2-A8ED37129EAE}"/>
            </c:ext>
          </c:extLst>
        </c:ser>
        <c:ser>
          <c:idx val="9"/>
          <c:order val="9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(2)'!$K$63:$K$95</c:f>
              <c:numCache>
                <c:formatCode>General</c:formatCode>
                <c:ptCount val="33"/>
                <c:pt idx="0">
                  <c:v>0.70265789473684215</c:v>
                </c:pt>
                <c:pt idx="1">
                  <c:v>0.72499999999999998</c:v>
                </c:pt>
                <c:pt idx="2">
                  <c:v>0.75000000000000011</c:v>
                </c:pt>
                <c:pt idx="3">
                  <c:v>0.77500000000000002</c:v>
                </c:pt>
                <c:pt idx="4">
                  <c:v>0.8</c:v>
                </c:pt>
                <c:pt idx="5">
                  <c:v>0.82499999999999996</c:v>
                </c:pt>
                <c:pt idx="6">
                  <c:v>0.85000000000000009</c:v>
                </c:pt>
                <c:pt idx="7">
                  <c:v>0.87500000000000011</c:v>
                </c:pt>
                <c:pt idx="8">
                  <c:v>0.9</c:v>
                </c:pt>
                <c:pt idx="9">
                  <c:v>0.92500000000000004</c:v>
                </c:pt>
                <c:pt idx="10">
                  <c:v>0.95000000000000007</c:v>
                </c:pt>
                <c:pt idx="11">
                  <c:v>0.97500000000000009</c:v>
                </c:pt>
                <c:pt idx="12">
                  <c:v>1</c:v>
                </c:pt>
                <c:pt idx="13">
                  <c:v>1.0250000000000001</c:v>
                </c:pt>
                <c:pt idx="14">
                  <c:v>1.05</c:v>
                </c:pt>
                <c:pt idx="15">
                  <c:v>1.075</c:v>
                </c:pt>
                <c:pt idx="16">
                  <c:v>1.0999999999999999</c:v>
                </c:pt>
                <c:pt idx="17">
                  <c:v>1.1250000000000002</c:v>
                </c:pt>
                <c:pt idx="18">
                  <c:v>1.1500000000000001</c:v>
                </c:pt>
                <c:pt idx="19">
                  <c:v>1.175</c:v>
                </c:pt>
                <c:pt idx="20">
                  <c:v>1.2</c:v>
                </c:pt>
                <c:pt idx="21">
                  <c:v>1.2250000000000001</c:v>
                </c:pt>
                <c:pt idx="22">
                  <c:v>1.25</c:v>
                </c:pt>
                <c:pt idx="23">
                  <c:v>1.2749999999999999</c:v>
                </c:pt>
                <c:pt idx="24">
                  <c:v>1.3000000000000003</c:v>
                </c:pt>
                <c:pt idx="25">
                  <c:v>1.3250000000000002</c:v>
                </c:pt>
                <c:pt idx="26">
                  <c:v>1.35</c:v>
                </c:pt>
                <c:pt idx="27">
                  <c:v>1.375</c:v>
                </c:pt>
                <c:pt idx="28">
                  <c:v>1.4000000000000001</c:v>
                </c:pt>
                <c:pt idx="29">
                  <c:v>1.425</c:v>
                </c:pt>
                <c:pt idx="30">
                  <c:v>1.45</c:v>
                </c:pt>
                <c:pt idx="31">
                  <c:v>1.4750000000000001</c:v>
                </c:pt>
                <c:pt idx="32">
                  <c:v>1.5000000000000002</c:v>
                </c:pt>
              </c:numCache>
            </c:numRef>
          </c:xVal>
          <c:yVal>
            <c:numRef>
              <c:f>'z数表 (2)'!$L$63:$L$95</c:f>
              <c:numCache>
                <c:formatCode>General</c:formatCode>
                <c:ptCount val="33"/>
                <c:pt idx="0">
                  <c:v>0.11634132832971225</c:v>
                </c:pt>
                <c:pt idx="1">
                  <c:v>0.11949915714146378</c:v>
                </c:pt>
                <c:pt idx="2">
                  <c:v>0.12302577728212802</c:v>
                </c:pt>
                <c:pt idx="3">
                  <c:v>0.12656540973742053</c:v>
                </c:pt>
                <c:pt idx="4">
                  <c:v>0.13009599014775428</c:v>
                </c:pt>
                <c:pt idx="5">
                  <c:v>0.13362939932213763</c:v>
                </c:pt>
                <c:pt idx="6">
                  <c:v>0.13714979618189271</c:v>
                </c:pt>
                <c:pt idx="7">
                  <c:v>0.14066877865962296</c:v>
                </c:pt>
                <c:pt idx="8">
                  <c:v>0.14418889264297308</c:v>
                </c:pt>
                <c:pt idx="9">
                  <c:v>0.14770221759260413</c:v>
                </c:pt>
                <c:pt idx="10">
                  <c:v>0.15121045076694584</c:v>
                </c:pt>
                <c:pt idx="11">
                  <c:v>0.154715289424428</c:v>
                </c:pt>
                <c:pt idx="12">
                  <c:v>0.15820711576728189</c:v>
                </c:pt>
                <c:pt idx="13">
                  <c:v>0.16169837635732584</c:v>
                </c:pt>
                <c:pt idx="14">
                  <c:v>0.16517888764398125</c:v>
                </c:pt>
                <c:pt idx="15">
                  <c:v>0.16866166194187637</c:v>
                </c:pt>
                <c:pt idx="16">
                  <c:v>0.1721359499476226</c:v>
                </c:pt>
                <c:pt idx="17">
                  <c:v>0.17560260029043484</c:v>
                </c:pt>
                <c:pt idx="18">
                  <c:v>0.17906246159952804</c:v>
                </c:pt>
                <c:pt idx="19">
                  <c:v>0.182516382504117</c:v>
                </c:pt>
                <c:pt idx="20">
                  <c:v>0.18596521163341662</c:v>
                </c:pt>
                <c:pt idx="21">
                  <c:v>0.18940979761664178</c:v>
                </c:pt>
                <c:pt idx="22">
                  <c:v>0.19285098908300749</c:v>
                </c:pt>
                <c:pt idx="23">
                  <c:v>0.19627520796507539</c:v>
                </c:pt>
                <c:pt idx="24">
                  <c:v>0.19971187340896168</c:v>
                </c:pt>
                <c:pt idx="25">
                  <c:v>0.20313269777417003</c:v>
                </c:pt>
                <c:pt idx="26">
                  <c:v>0.20653768106070053</c:v>
                </c:pt>
                <c:pt idx="27">
                  <c:v>0.20994238147082606</c:v>
                </c:pt>
                <c:pt idx="28">
                  <c:v>0.21334764763376152</c:v>
                </c:pt>
                <c:pt idx="29">
                  <c:v>0.21675432817872178</c:v>
                </c:pt>
                <c:pt idx="30">
                  <c:v>0.22014686490343391</c:v>
                </c:pt>
                <c:pt idx="31">
                  <c:v>0.22352525780789795</c:v>
                </c:pt>
                <c:pt idx="32">
                  <c:v>0.22690647947641163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BBF-4624-81A2-A8ED37129EAE}"/>
            </c:ext>
          </c:extLst>
        </c:ser>
        <c:ser>
          <c:idx val="10"/>
          <c:order val="10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(2)'!$M$34:$M$95</c:f>
              <c:numCache>
                <c:formatCode>General</c:formatCode>
                <c:ptCount val="62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0.72499999999999998</c:v>
                </c:pt>
                <c:pt idx="29">
                  <c:v>0.75000000000000011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0.85000000000000009</c:v>
                </c:pt>
                <c:pt idx="34">
                  <c:v>0.87500000000000011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0.95000000000000007</c:v>
                </c:pt>
                <c:pt idx="38">
                  <c:v>0.97500000000000009</c:v>
                </c:pt>
                <c:pt idx="39">
                  <c:v>0.99</c:v>
                </c:pt>
                <c:pt idx="40">
                  <c:v>1</c:v>
                </c:pt>
                <c:pt idx="41">
                  <c:v>1.01</c:v>
                </c:pt>
                <c:pt idx="42">
                  <c:v>1.0250000000000001</c:v>
                </c:pt>
                <c:pt idx="43">
                  <c:v>1.05</c:v>
                </c:pt>
                <c:pt idx="44">
                  <c:v>1.075</c:v>
                </c:pt>
                <c:pt idx="45">
                  <c:v>1.0999999999999999</c:v>
                </c:pt>
                <c:pt idx="46">
                  <c:v>1.1250000000000002</c:v>
                </c:pt>
                <c:pt idx="47">
                  <c:v>1.1500000000000001</c:v>
                </c:pt>
                <c:pt idx="48">
                  <c:v>1.175</c:v>
                </c:pt>
                <c:pt idx="49">
                  <c:v>1.2</c:v>
                </c:pt>
                <c:pt idx="50">
                  <c:v>1.2250000000000001</c:v>
                </c:pt>
                <c:pt idx="51">
                  <c:v>1.25</c:v>
                </c:pt>
                <c:pt idx="52">
                  <c:v>1.2749999999999999</c:v>
                </c:pt>
                <c:pt idx="53">
                  <c:v>1.3000000000000003</c:v>
                </c:pt>
                <c:pt idx="54">
                  <c:v>1.3250000000000002</c:v>
                </c:pt>
                <c:pt idx="55">
                  <c:v>1.35</c:v>
                </c:pt>
                <c:pt idx="56">
                  <c:v>1.375</c:v>
                </c:pt>
                <c:pt idx="57">
                  <c:v>1.4000000000000001</c:v>
                </c:pt>
                <c:pt idx="58">
                  <c:v>1.425</c:v>
                </c:pt>
                <c:pt idx="59">
                  <c:v>1.45</c:v>
                </c:pt>
                <c:pt idx="60">
                  <c:v>1.4750000000000001</c:v>
                </c:pt>
                <c:pt idx="61">
                  <c:v>1.5000000000000002</c:v>
                </c:pt>
              </c:numCache>
            </c:numRef>
          </c:xVal>
          <c:yVal>
            <c:numRef>
              <c:f>'z数表 (2)'!$N$34:$N$95</c:f>
              <c:numCache>
                <c:formatCode>General</c:formatCode>
                <c:ptCount val="62"/>
                <c:pt idx="0">
                  <c:v>0.99162323759513415</c:v>
                </c:pt>
                <c:pt idx="1">
                  <c:v>0.98307754140122505</c:v>
                </c:pt>
                <c:pt idx="2">
                  <c:v>0.97437060565648703</c:v>
                </c:pt>
                <c:pt idx="3">
                  <c:v>0.96560992339480645</c:v>
                </c:pt>
                <c:pt idx="4">
                  <c:v>0.9566880015822975</c:v>
                </c:pt>
                <c:pt idx="5">
                  <c:v>0.94762096417404262</c:v>
                </c:pt>
                <c:pt idx="6">
                  <c:v>0.93841956047343111</c:v>
                </c:pt>
                <c:pt idx="7">
                  <c:v>0.9290837904804623</c:v>
                </c:pt>
                <c:pt idx="8">
                  <c:v>0.91957334430742921</c:v>
                </c:pt>
                <c:pt idx="9">
                  <c:v>0.90990165858356775</c:v>
                </c:pt>
                <c:pt idx="10">
                  <c:v>0.90006067133133616</c:v>
                </c:pt>
                <c:pt idx="11">
                  <c:v>0.89004232057319355</c:v>
                </c:pt>
                <c:pt idx="12">
                  <c:v>0.87984391898329228</c:v>
                </c:pt>
                <c:pt idx="13">
                  <c:v>0.86945740458409138</c:v>
                </c:pt>
                <c:pt idx="14">
                  <c:v>0.85884246748788329</c:v>
                </c:pt>
                <c:pt idx="15">
                  <c:v>0.84803404293068108</c:v>
                </c:pt>
                <c:pt idx="16">
                  <c:v>0.83698644637308317</c:v>
                </c:pt>
                <c:pt idx="17">
                  <c:v>0.82565936792738259</c:v>
                </c:pt>
                <c:pt idx="18">
                  <c:v>0.81408774282959229</c:v>
                </c:pt>
                <c:pt idx="19">
                  <c:v>0.80222051188861643</c:v>
                </c:pt>
                <c:pt idx="20">
                  <c:v>0.7900737990595379</c:v>
                </c:pt>
                <c:pt idx="21">
                  <c:v>0.77762073108388496</c:v>
                </c:pt>
                <c:pt idx="22">
                  <c:v>0.76481831074810402</c:v>
                </c:pt>
                <c:pt idx="23">
                  <c:v>0.75156979432169746</c:v>
                </c:pt>
                <c:pt idx="24">
                  <c:v>0.7379396776249969</c:v>
                </c:pt>
                <c:pt idx="25">
                  <c:v>0.72385809018597658</c:v>
                </c:pt>
                <c:pt idx="26">
                  <c:v>0.70927424154612528</c:v>
                </c:pt>
                <c:pt idx="27">
                  <c:v>0.69412121729185006</c:v>
                </c:pt>
                <c:pt idx="28">
                  <c:v>0.678339627521928</c:v>
                </c:pt>
                <c:pt idx="29">
                  <c:v>0.6618319223081085</c:v>
                </c:pt>
                <c:pt idx="30">
                  <c:v>0.64448872748841279</c:v>
                </c:pt>
                <c:pt idx="31">
                  <c:v>0.62617702043340739</c:v>
                </c:pt>
                <c:pt idx="32">
                  <c:v>0.60670734467086873</c:v>
                </c:pt>
                <c:pt idx="33">
                  <c:v>0.58581284874417594</c:v>
                </c:pt>
                <c:pt idx="34">
                  <c:v>0.56310628899875559</c:v>
                </c:pt>
                <c:pt idx="35">
                  <c:v>0.53799188529429665</c:v>
                </c:pt>
                <c:pt idx="36">
                  <c:v>0.50942507407401538</c:v>
                </c:pt>
                <c:pt idx="37">
                  <c:v>0.47528958623328799</c:v>
                </c:pt>
                <c:pt idx="38">
                  <c:v>0.42974532524110687</c:v>
                </c:pt>
                <c:pt idx="39">
                  <c:v>0.37</c:v>
                </c:pt>
                <c:pt idx="40">
                  <c:v>0.29739022754804317</c:v>
                </c:pt>
                <c:pt idx="41">
                  <c:v>0.25</c:v>
                </c:pt>
                <c:pt idx="42">
                  <c:v>0.20955202617579841</c:v>
                </c:pt>
                <c:pt idx="43">
                  <c:v>0.20510315823585601</c:v>
                </c:pt>
                <c:pt idx="44">
                  <c:v>0.20410481668364303</c:v>
                </c:pt>
                <c:pt idx="45">
                  <c:v>0.20452377078321229</c:v>
                </c:pt>
                <c:pt idx="46">
                  <c:v>0.20570135696942965</c:v>
                </c:pt>
                <c:pt idx="47">
                  <c:v>0.20736749899465726</c:v>
                </c:pt>
                <c:pt idx="48">
                  <c:v>0.2093367713754424</c:v>
                </c:pt>
                <c:pt idx="49">
                  <c:v>0.21154629068696196</c:v>
                </c:pt>
                <c:pt idx="50">
                  <c:v>0.21392564899202085</c:v>
                </c:pt>
                <c:pt idx="51">
                  <c:v>0.21643722372875909</c:v>
                </c:pt>
                <c:pt idx="52">
                  <c:v>0.2190527979757817</c:v>
                </c:pt>
                <c:pt idx="53">
                  <c:v>0.22174093002067713</c:v>
                </c:pt>
                <c:pt idx="54">
                  <c:v>0.22450968184098682</c:v>
                </c:pt>
                <c:pt idx="55">
                  <c:v>0.22732358073552844</c:v>
                </c:pt>
                <c:pt idx="56">
                  <c:v>0.23017348979642177</c:v>
                </c:pt>
                <c:pt idx="57">
                  <c:v>0.23307929523493567</c:v>
                </c:pt>
                <c:pt idx="58">
                  <c:v>0.23600068716336292</c:v>
                </c:pt>
                <c:pt idx="59">
                  <c:v>0.23895647686263366</c:v>
                </c:pt>
                <c:pt idx="60">
                  <c:v>0.24195069532151844</c:v>
                </c:pt>
                <c:pt idx="61">
                  <c:v>0.24493900166353957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BBF-4624-81A2-A8ED37129EAE}"/>
            </c:ext>
          </c:extLst>
        </c:ser>
        <c:ser>
          <c:idx val="11"/>
          <c:order val="11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(2)'!$O$34:$O$95</c:f>
              <c:numCache>
                <c:formatCode>General</c:formatCode>
                <c:ptCount val="62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0.72499999999999998</c:v>
                </c:pt>
                <c:pt idx="29">
                  <c:v>0.75000000000000011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0.85000000000000009</c:v>
                </c:pt>
                <c:pt idx="34">
                  <c:v>0.87500000000000011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0.95000000000000007</c:v>
                </c:pt>
                <c:pt idx="38">
                  <c:v>0.97500000000000009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1.0250000000000001</c:v>
                </c:pt>
                <c:pt idx="43">
                  <c:v>1.05</c:v>
                </c:pt>
                <c:pt idx="44">
                  <c:v>1.075</c:v>
                </c:pt>
                <c:pt idx="45">
                  <c:v>1.0999999999999999</c:v>
                </c:pt>
                <c:pt idx="46">
                  <c:v>1.1250000000000002</c:v>
                </c:pt>
                <c:pt idx="47">
                  <c:v>1.1500000000000001</c:v>
                </c:pt>
                <c:pt idx="48">
                  <c:v>1.175</c:v>
                </c:pt>
                <c:pt idx="49">
                  <c:v>1.2</c:v>
                </c:pt>
                <c:pt idx="50">
                  <c:v>1.2250000000000001</c:v>
                </c:pt>
                <c:pt idx="51">
                  <c:v>1.25</c:v>
                </c:pt>
                <c:pt idx="52">
                  <c:v>1.2749999999999999</c:v>
                </c:pt>
                <c:pt idx="53">
                  <c:v>1.3000000000000003</c:v>
                </c:pt>
                <c:pt idx="54">
                  <c:v>1.3250000000000002</c:v>
                </c:pt>
                <c:pt idx="55">
                  <c:v>1.35</c:v>
                </c:pt>
                <c:pt idx="56">
                  <c:v>1.375</c:v>
                </c:pt>
                <c:pt idx="57">
                  <c:v>1.4000000000000001</c:v>
                </c:pt>
                <c:pt idx="58">
                  <c:v>1.425</c:v>
                </c:pt>
                <c:pt idx="59">
                  <c:v>1.45</c:v>
                </c:pt>
                <c:pt idx="60">
                  <c:v>1.4750000000000001</c:v>
                </c:pt>
                <c:pt idx="61">
                  <c:v>1.5000000000000002</c:v>
                </c:pt>
              </c:numCache>
            </c:numRef>
          </c:xVal>
          <c:yVal>
            <c:numRef>
              <c:f>'z数表 (2)'!$P$34:$P$95</c:f>
              <c:numCache>
                <c:formatCode>General</c:formatCode>
                <c:ptCount val="62"/>
                <c:pt idx="0">
                  <c:v>0.99292851014945993</c:v>
                </c:pt>
                <c:pt idx="1">
                  <c:v>0.98571112073142331</c:v>
                </c:pt>
                <c:pt idx="2">
                  <c:v>0.97841695057489708</c:v>
                </c:pt>
                <c:pt idx="3">
                  <c:v>0.9710613558275788</c:v>
                </c:pt>
                <c:pt idx="4">
                  <c:v>0.96359826804637505</c:v>
                </c:pt>
                <c:pt idx="5">
                  <c:v>0.95605839952668159</c:v>
                </c:pt>
                <c:pt idx="6">
                  <c:v>0.94841103797310256</c:v>
                </c:pt>
                <c:pt idx="7">
                  <c:v>0.94067665824923474</c:v>
                </c:pt>
                <c:pt idx="8">
                  <c:v>0.93286293842892776</c:v>
                </c:pt>
                <c:pt idx="9">
                  <c:v>0.92492636942703732</c:v>
                </c:pt>
                <c:pt idx="10">
                  <c:v>0.91688486674921044</c:v>
                </c:pt>
                <c:pt idx="11">
                  <c:v>0.90874610846929693</c:v>
                </c:pt>
                <c:pt idx="12">
                  <c:v>0.90049729779754817</c:v>
                </c:pt>
                <c:pt idx="13">
                  <c:v>0.89212051922831614</c:v>
                </c:pt>
                <c:pt idx="14">
                  <c:v>0.88363112890929929</c:v>
                </c:pt>
                <c:pt idx="15">
                  <c:v>0.87501377069279962</c:v>
                </c:pt>
                <c:pt idx="16">
                  <c:v>0.8663093943060115</c:v>
                </c:pt>
                <c:pt idx="17">
                  <c:v>0.85742586286274736</c:v>
                </c:pt>
                <c:pt idx="18">
                  <c:v>0.84840924480610103</c:v>
                </c:pt>
                <c:pt idx="19">
                  <c:v>0.83926465885197166</c:v>
                </c:pt>
                <c:pt idx="20">
                  <c:v>0.82995371463111445</c:v>
                </c:pt>
                <c:pt idx="21">
                  <c:v>0.8204892089332777</c:v>
                </c:pt>
                <c:pt idx="22">
                  <c:v>0.81086858240051207</c:v>
                </c:pt>
                <c:pt idx="23">
                  <c:v>0.80109951310666605</c:v>
                </c:pt>
                <c:pt idx="24">
                  <c:v>0.7910975422394011</c:v>
                </c:pt>
                <c:pt idx="25">
                  <c:v>0.78095224732695534</c:v>
                </c:pt>
                <c:pt idx="26">
                  <c:v>0.77063291607393281</c:v>
                </c:pt>
                <c:pt idx="27">
                  <c:v>0.76004741159414602</c:v>
                </c:pt>
                <c:pt idx="28">
                  <c:v>0.74926483655223519</c:v>
                </c:pt>
                <c:pt idx="29">
                  <c:v>0.73824680057895598</c:v>
                </c:pt>
                <c:pt idx="30">
                  <c:v>0.72699330367430803</c:v>
                </c:pt>
                <c:pt idx="31">
                  <c:v>0.71548182348833467</c:v>
                </c:pt>
                <c:pt idx="32">
                  <c:v>0.7036939326437982</c:v>
                </c:pt>
                <c:pt idx="33">
                  <c:v>0.69161171563505097</c:v>
                </c:pt>
                <c:pt idx="34">
                  <c:v>0.67922160786495978</c:v>
                </c:pt>
                <c:pt idx="35">
                  <c:v>0.66649980730459302</c:v>
                </c:pt>
                <c:pt idx="36">
                  <c:v>0.65341355417219471</c:v>
                </c:pt>
                <c:pt idx="37">
                  <c:v>0.63995158729278667</c:v>
                </c:pt>
                <c:pt idx="38">
                  <c:v>0.626059392342041</c:v>
                </c:pt>
                <c:pt idx="39">
                  <c:v>0.61172749969554419</c:v>
                </c:pt>
                <c:pt idx="40">
                  <c:v>0.61172749969554419</c:v>
                </c:pt>
                <c:pt idx="41">
                  <c:v>0.61172749969554419</c:v>
                </c:pt>
                <c:pt idx="42">
                  <c:v>0.59690472219430279</c:v>
                </c:pt>
                <c:pt idx="43">
                  <c:v>0.58153731332137415</c:v>
                </c:pt>
                <c:pt idx="44">
                  <c:v>0.565603262598391</c:v>
                </c:pt>
                <c:pt idx="45">
                  <c:v>0.54901606372665512</c:v>
                </c:pt>
                <c:pt idx="46">
                  <c:v>0.53174500441077055</c:v>
                </c:pt>
                <c:pt idx="47">
                  <c:v>0.51374043310651385</c:v>
                </c:pt>
                <c:pt idx="48">
                  <c:v>0.49494450832422282</c:v>
                </c:pt>
                <c:pt idx="49">
                  <c:v>0.47537719305590476</c:v>
                </c:pt>
                <c:pt idx="50">
                  <c:v>0.45510758996620038</c:v>
                </c:pt>
                <c:pt idx="51">
                  <c:v>0.43438702800576623</c:v>
                </c:pt>
                <c:pt idx="52">
                  <c:v>0.41368003064246534</c:v>
                </c:pt>
                <c:pt idx="53">
                  <c:v>0.39372343703000429</c:v>
                </c:pt>
                <c:pt idx="54">
                  <c:v>0.3754273548552815</c:v>
                </c:pt>
                <c:pt idx="55">
                  <c:v>0.35951352306010076</c:v>
                </c:pt>
                <c:pt idx="56">
                  <c:v>0.34632335999494634</c:v>
                </c:pt>
                <c:pt idx="57">
                  <c:v>0.33579390545425691</c:v>
                </c:pt>
                <c:pt idx="58">
                  <c:v>0.32762494675053733</c:v>
                </c:pt>
                <c:pt idx="59">
                  <c:v>0.32145279911914121</c:v>
                </c:pt>
                <c:pt idx="60">
                  <c:v>0.31690814720793287</c:v>
                </c:pt>
                <c:pt idx="61">
                  <c:v>0.3136493167306329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2BBF-4624-81A2-A8ED37129EAE}"/>
            </c:ext>
          </c:extLst>
        </c:ser>
        <c:ser>
          <c:idx val="12"/>
          <c:order val="12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(2)'!$Q$34:$Q$95</c:f>
              <c:numCache>
                <c:formatCode>General</c:formatCode>
                <c:ptCount val="62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0.72499999999999998</c:v>
                </c:pt>
                <c:pt idx="29">
                  <c:v>0.75000000000000011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0.85000000000000009</c:v>
                </c:pt>
                <c:pt idx="34">
                  <c:v>0.87500000000000011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0.95000000000000007</c:v>
                </c:pt>
                <c:pt idx="38">
                  <c:v>0.97500000000000009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1.0250000000000001</c:v>
                </c:pt>
                <c:pt idx="43">
                  <c:v>1.05</c:v>
                </c:pt>
                <c:pt idx="44">
                  <c:v>1.075</c:v>
                </c:pt>
                <c:pt idx="45">
                  <c:v>1.0999999999999999</c:v>
                </c:pt>
                <c:pt idx="46">
                  <c:v>1.1250000000000002</c:v>
                </c:pt>
                <c:pt idx="47">
                  <c:v>1.1500000000000001</c:v>
                </c:pt>
                <c:pt idx="48">
                  <c:v>1.175</c:v>
                </c:pt>
                <c:pt idx="49">
                  <c:v>1.2</c:v>
                </c:pt>
                <c:pt idx="50">
                  <c:v>1.2250000000000001</c:v>
                </c:pt>
                <c:pt idx="51">
                  <c:v>1.25</c:v>
                </c:pt>
                <c:pt idx="52">
                  <c:v>1.2749999999999999</c:v>
                </c:pt>
                <c:pt idx="53">
                  <c:v>1.3000000000000003</c:v>
                </c:pt>
                <c:pt idx="54">
                  <c:v>1.3250000000000002</c:v>
                </c:pt>
                <c:pt idx="55">
                  <c:v>1.35</c:v>
                </c:pt>
                <c:pt idx="56">
                  <c:v>1.375</c:v>
                </c:pt>
                <c:pt idx="57">
                  <c:v>1.4000000000000001</c:v>
                </c:pt>
                <c:pt idx="58">
                  <c:v>1.425</c:v>
                </c:pt>
                <c:pt idx="59">
                  <c:v>1.45</c:v>
                </c:pt>
                <c:pt idx="60">
                  <c:v>1.4750000000000001</c:v>
                </c:pt>
                <c:pt idx="61">
                  <c:v>1.5000000000000002</c:v>
                </c:pt>
              </c:numCache>
            </c:numRef>
          </c:xVal>
          <c:yVal>
            <c:numRef>
              <c:f>'z数表 (2)'!$R$34:$R$95</c:f>
              <c:numCache>
                <c:formatCode>General</c:formatCode>
                <c:ptCount val="62"/>
                <c:pt idx="0">
                  <c:v>0.99399297038761325</c:v>
                </c:pt>
                <c:pt idx="1">
                  <c:v>0.98786098140913625</c:v>
                </c:pt>
                <c:pt idx="2">
                  <c:v>0.98172899243065948</c:v>
                </c:pt>
                <c:pt idx="3">
                  <c:v>0.9754895104182969</c:v>
                </c:pt>
                <c:pt idx="4">
                  <c:v>0.96920849700647838</c:v>
                </c:pt>
                <c:pt idx="5">
                  <c:v>0.9628639649837275</c:v>
                </c:pt>
                <c:pt idx="6">
                  <c:v>0.95646812946753135</c:v>
                </c:pt>
                <c:pt idx="7">
                  <c:v>0.95000388929340784</c:v>
                </c:pt>
                <c:pt idx="8">
                  <c:v>0.94347124446135699</c:v>
                </c:pt>
                <c:pt idx="9">
                  <c:v>0.93689951125334792</c:v>
                </c:pt>
                <c:pt idx="10">
                  <c:v>0.93024471524642693</c:v>
                </c:pt>
                <c:pt idx="11">
                  <c:v>0.92352151458157916</c:v>
                </c:pt>
                <c:pt idx="12">
                  <c:v>0.91673235228230132</c:v>
                </c:pt>
                <c:pt idx="13">
                  <c:v>0.9098845574190858</c:v>
                </c:pt>
                <c:pt idx="14">
                  <c:v>0.90294148463947166</c:v>
                </c:pt>
                <c:pt idx="15">
                  <c:v>0.89594466534291484</c:v>
                </c:pt>
                <c:pt idx="16">
                  <c:v>0.88885501115345666</c:v>
                </c:pt>
                <c:pt idx="17">
                  <c:v>0.88168718021208148</c:v>
                </c:pt>
                <c:pt idx="18">
                  <c:v>0.87445827368327145</c:v>
                </c:pt>
                <c:pt idx="19">
                  <c:v>0.86717562063751852</c:v>
                </c:pt>
                <c:pt idx="20">
                  <c:v>0.85979524665186957</c:v>
                </c:pt>
                <c:pt idx="21">
                  <c:v>0.85231226567932983</c:v>
                </c:pt>
                <c:pt idx="22">
                  <c:v>0.84475355097837068</c:v>
                </c:pt>
                <c:pt idx="23">
                  <c:v>0.83709711533751541</c:v>
                </c:pt>
                <c:pt idx="24">
                  <c:v>0.82934540178026139</c:v>
                </c:pt>
                <c:pt idx="25">
                  <c:v>0.82154971380005448</c:v>
                </c:pt>
                <c:pt idx="26">
                  <c:v>0.81357079905754215</c:v>
                </c:pt>
                <c:pt idx="27">
                  <c:v>0.8056016564090196</c:v>
                </c:pt>
                <c:pt idx="28">
                  <c:v>0.7974615021156789</c:v>
                </c:pt>
                <c:pt idx="29">
                  <c:v>0.78926760130539542</c:v>
                </c:pt>
                <c:pt idx="30">
                  <c:v>0.78096620746122614</c:v>
                </c:pt>
                <c:pt idx="31">
                  <c:v>0.77251139174142025</c:v>
                </c:pt>
                <c:pt idx="32">
                  <c:v>0.76398523973549015</c:v>
                </c:pt>
                <c:pt idx="33">
                  <c:v>0.75534817446277791</c:v>
                </c:pt>
                <c:pt idx="34">
                  <c:v>0.74659408836454033</c:v>
                </c:pt>
                <c:pt idx="35">
                  <c:v>0.73773250923241718</c:v>
                </c:pt>
                <c:pt idx="36">
                  <c:v>0.72875732950766481</c:v>
                </c:pt>
                <c:pt idx="37">
                  <c:v>0.71966537325973667</c:v>
                </c:pt>
                <c:pt idx="38">
                  <c:v>0.71044931141814038</c:v>
                </c:pt>
                <c:pt idx="39">
                  <c:v>0.70111842747216646</c:v>
                </c:pt>
                <c:pt idx="40">
                  <c:v>0.70111842747216646</c:v>
                </c:pt>
                <c:pt idx="41">
                  <c:v>0.70111842747216646</c:v>
                </c:pt>
                <c:pt idx="42">
                  <c:v>0.69166221642077574</c:v>
                </c:pt>
                <c:pt idx="43">
                  <c:v>0.68207994535691907</c:v>
                </c:pt>
                <c:pt idx="44">
                  <c:v>0.67238309649103445</c:v>
                </c:pt>
                <c:pt idx="45">
                  <c:v>0.6625548129609895</c:v>
                </c:pt>
                <c:pt idx="46">
                  <c:v>0.65261341744301493</c:v>
                </c:pt>
                <c:pt idx="47">
                  <c:v>0.64254987075017023</c:v>
                </c:pt>
                <c:pt idx="48">
                  <c:v>0.6323712576505981</c:v>
                </c:pt>
                <c:pt idx="49">
                  <c:v>0.62207977686544591</c:v>
                </c:pt>
                <c:pt idx="50">
                  <c:v>0.61168471188400386</c:v>
                </c:pt>
                <c:pt idx="51">
                  <c:v>0.60119143735796643</c:v>
                </c:pt>
                <c:pt idx="52">
                  <c:v>0.59061387852126856</c:v>
                </c:pt>
                <c:pt idx="53">
                  <c:v>0.57997573270183522</c:v>
                </c:pt>
                <c:pt idx="54">
                  <c:v>0.56929874280879322</c:v>
                </c:pt>
                <c:pt idx="55">
                  <c:v>0.55858950500558535</c:v>
                </c:pt>
                <c:pt idx="56">
                  <c:v>0.54789199371516517</c:v>
                </c:pt>
                <c:pt idx="57">
                  <c:v>0.5372365024289002</c:v>
                </c:pt>
                <c:pt idx="58">
                  <c:v>0.5266801978966299</c:v>
                </c:pt>
                <c:pt idx="59">
                  <c:v>0.51628122407759192</c:v>
                </c:pt>
                <c:pt idx="60">
                  <c:v>0.50606987446315455</c:v>
                </c:pt>
                <c:pt idx="61">
                  <c:v>0.49613409789922402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2BBF-4624-81A2-A8ED37129EAE}"/>
            </c:ext>
          </c:extLst>
        </c:ser>
        <c:ser>
          <c:idx val="13"/>
          <c:order val="13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(2)'!$S$34:$S$95</c:f>
              <c:numCache>
                <c:formatCode>General</c:formatCode>
                <c:ptCount val="62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0.72499999999999998</c:v>
                </c:pt>
                <c:pt idx="29">
                  <c:v>0.75000000000000011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0.85000000000000009</c:v>
                </c:pt>
                <c:pt idx="34">
                  <c:v>0.87500000000000011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0.95000000000000007</c:v>
                </c:pt>
                <c:pt idx="38">
                  <c:v>0.97500000000000009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1.0250000000000001</c:v>
                </c:pt>
                <c:pt idx="43">
                  <c:v>1.05</c:v>
                </c:pt>
                <c:pt idx="44">
                  <c:v>1.075</c:v>
                </c:pt>
                <c:pt idx="45">
                  <c:v>1.0999999999999999</c:v>
                </c:pt>
                <c:pt idx="46">
                  <c:v>1.1250000000000002</c:v>
                </c:pt>
                <c:pt idx="47">
                  <c:v>1.1500000000000001</c:v>
                </c:pt>
                <c:pt idx="48">
                  <c:v>1.175</c:v>
                </c:pt>
                <c:pt idx="49">
                  <c:v>1.2</c:v>
                </c:pt>
                <c:pt idx="50">
                  <c:v>1.2250000000000001</c:v>
                </c:pt>
                <c:pt idx="51">
                  <c:v>1.25</c:v>
                </c:pt>
                <c:pt idx="52">
                  <c:v>1.2749999999999999</c:v>
                </c:pt>
                <c:pt idx="53">
                  <c:v>1.3000000000000003</c:v>
                </c:pt>
                <c:pt idx="54">
                  <c:v>1.3250000000000002</c:v>
                </c:pt>
                <c:pt idx="55">
                  <c:v>1.35</c:v>
                </c:pt>
                <c:pt idx="56">
                  <c:v>1.375</c:v>
                </c:pt>
                <c:pt idx="57">
                  <c:v>1.4000000000000001</c:v>
                </c:pt>
                <c:pt idx="58">
                  <c:v>1.425</c:v>
                </c:pt>
                <c:pt idx="59">
                  <c:v>1.45</c:v>
                </c:pt>
                <c:pt idx="60">
                  <c:v>1.4750000000000001</c:v>
                </c:pt>
                <c:pt idx="61">
                  <c:v>1.5000000000000002</c:v>
                </c:pt>
              </c:numCache>
            </c:numRef>
          </c:xVal>
          <c:yVal>
            <c:numRef>
              <c:f>'z数表 (2)'!$T$34:$T$95</c:f>
              <c:numCache>
                <c:formatCode>General</c:formatCode>
                <c:ptCount val="62"/>
                <c:pt idx="0">
                  <c:v>0.99563183198378635</c:v>
                </c:pt>
                <c:pt idx="1">
                  <c:v>0.99117534995394396</c:v>
                </c:pt>
                <c:pt idx="2">
                  <c:v>0.98665168477792276</c:v>
                </c:pt>
                <c:pt idx="3">
                  <c:v>0.98212801960190155</c:v>
                </c:pt>
                <c:pt idx="4">
                  <c:v>0.97763794599896969</c:v>
                </c:pt>
                <c:pt idx="5">
                  <c:v>0.97306725262062355</c:v>
                </c:pt>
                <c:pt idx="6">
                  <c:v>0.96848312261304159</c:v>
                </c:pt>
                <c:pt idx="7">
                  <c:v>0.96387211934698847</c:v>
                </c:pt>
                <c:pt idx="8">
                  <c:v>0.95923424282246383</c:v>
                </c:pt>
                <c:pt idx="9">
                  <c:v>0.95456053528664397</c:v>
                </c:pt>
                <c:pt idx="10">
                  <c:v>0.94988010943620615</c:v>
                </c:pt>
                <c:pt idx="11">
                  <c:v>0.94515937369806136</c:v>
                </c:pt>
                <c:pt idx="12">
                  <c:v>0.94039832807220936</c:v>
                </c:pt>
                <c:pt idx="13">
                  <c:v>0.93564176132276933</c:v>
                </c:pt>
                <c:pt idx="14">
                  <c:v>0.93082249030356257</c:v>
                </c:pt>
                <c:pt idx="15">
                  <c:v>0.9260166559135915</c:v>
                </c:pt>
                <c:pt idx="16">
                  <c:v>0.9211525961302659</c:v>
                </c:pt>
                <c:pt idx="17">
                  <c:v>0.91628405747052832</c:v>
                </c:pt>
                <c:pt idx="18">
                  <c:v>0.91136401173205372</c:v>
                </c:pt>
                <c:pt idx="19">
                  <c:v>0.90643500824075551</c:v>
                </c:pt>
                <c:pt idx="20">
                  <c:v>0.90148361036739766</c:v>
                </c:pt>
                <c:pt idx="21">
                  <c:v>0.89647398710068493</c:v>
                </c:pt>
                <c:pt idx="22">
                  <c:v>0.8914845187778262</c:v>
                </c:pt>
                <c:pt idx="23">
                  <c:v>0.88644130393802423</c:v>
                </c:pt>
                <c:pt idx="24">
                  <c:v>0.88138689190719277</c:v>
                </c:pt>
                <c:pt idx="25">
                  <c:v>0.87629216998865389</c:v>
                </c:pt>
                <c:pt idx="26">
                  <c:v>0.87117729312626158</c:v>
                </c:pt>
                <c:pt idx="27">
                  <c:v>0.8660086697469267</c:v>
                </c:pt>
                <c:pt idx="28">
                  <c:v>0.86082884917656188</c:v>
                </c:pt>
                <c:pt idx="29">
                  <c:v>0.8556445497297851</c:v>
                </c:pt>
                <c:pt idx="30">
                  <c:v>0.85042665870991907</c:v>
                </c:pt>
                <c:pt idx="31">
                  <c:v>0.84525355645417211</c:v>
                </c:pt>
                <c:pt idx="32">
                  <c:v>0.83996400341171573</c:v>
                </c:pt>
                <c:pt idx="33">
                  <c:v>0.83465653486361169</c:v>
                </c:pt>
                <c:pt idx="34">
                  <c:v>0.8293423480008898</c:v>
                </c:pt>
                <c:pt idx="35">
                  <c:v>0.82401472450893221</c:v>
                </c:pt>
                <c:pt idx="36">
                  <c:v>0.81870703201700756</c:v>
                </c:pt>
                <c:pt idx="37">
                  <c:v>0.81334738455870481</c:v>
                </c:pt>
                <c:pt idx="38">
                  <c:v>0.80797340469588419</c:v>
                </c:pt>
                <c:pt idx="39">
                  <c:v>0.80256986424874466</c:v>
                </c:pt>
                <c:pt idx="40">
                  <c:v>0.80256986424874466</c:v>
                </c:pt>
                <c:pt idx="41">
                  <c:v>0.80256986424874466</c:v>
                </c:pt>
                <c:pt idx="42">
                  <c:v>0.79716408436339947</c:v>
                </c:pt>
                <c:pt idx="43">
                  <c:v>0.79173859742184172</c:v>
                </c:pt>
                <c:pt idx="44">
                  <c:v>0.78629407525553352</c:v>
                </c:pt>
                <c:pt idx="45">
                  <c:v>0.78085268830271359</c:v>
                </c:pt>
                <c:pt idx="46">
                  <c:v>0.77539092246221963</c:v>
                </c:pt>
                <c:pt idx="47">
                  <c:v>0.76992781295880186</c:v>
                </c:pt>
                <c:pt idx="48">
                  <c:v>0.76444634006209555</c:v>
                </c:pt>
                <c:pt idx="49">
                  <c:v>0.75897606435641873</c:v>
                </c:pt>
                <c:pt idx="50">
                  <c:v>0.75349996611140679</c:v>
                </c:pt>
                <c:pt idx="51">
                  <c:v>0.74801714955177656</c:v>
                </c:pt>
                <c:pt idx="52">
                  <c:v>0.74254508229553517</c:v>
                </c:pt>
                <c:pt idx="53">
                  <c:v>0.73707525447749966</c:v>
                </c:pt>
                <c:pt idx="54">
                  <c:v>0.73160654637856726</c:v>
                </c:pt>
                <c:pt idx="55">
                  <c:v>0.72615844111112948</c:v>
                </c:pt>
                <c:pt idx="56">
                  <c:v>0.720723996416748</c:v>
                </c:pt>
                <c:pt idx="57">
                  <c:v>0.71530522778980821</c:v>
                </c:pt>
                <c:pt idx="58">
                  <c:v>0.7099014633988483</c:v>
                </c:pt>
                <c:pt idx="59">
                  <c:v>0.7045353215697483</c:v>
                </c:pt>
                <c:pt idx="60">
                  <c:v>0.69918888679686064</c:v>
                </c:pt>
                <c:pt idx="61">
                  <c:v>0.69386753373187982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2BBF-4624-81A2-A8ED37129EAE}"/>
            </c:ext>
          </c:extLst>
        </c:ser>
        <c:ser>
          <c:idx val="14"/>
          <c:order val="14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(2)'!$U$34:$U$95</c:f>
              <c:numCache>
                <c:formatCode>General</c:formatCode>
                <c:ptCount val="62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0.72499999999999998</c:v>
                </c:pt>
                <c:pt idx="29">
                  <c:v>0.75000000000000011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0.85000000000000009</c:v>
                </c:pt>
                <c:pt idx="34">
                  <c:v>0.87500000000000011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0.95000000000000007</c:v>
                </c:pt>
                <c:pt idx="38">
                  <c:v>0.97500000000000009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1.0250000000000001</c:v>
                </c:pt>
                <c:pt idx="43">
                  <c:v>1.05</c:v>
                </c:pt>
                <c:pt idx="44">
                  <c:v>1.075</c:v>
                </c:pt>
                <c:pt idx="45">
                  <c:v>1.0999999999999999</c:v>
                </c:pt>
                <c:pt idx="46">
                  <c:v>1.1250000000000002</c:v>
                </c:pt>
                <c:pt idx="47">
                  <c:v>1.1500000000000001</c:v>
                </c:pt>
                <c:pt idx="48">
                  <c:v>1.175</c:v>
                </c:pt>
                <c:pt idx="49">
                  <c:v>1.2</c:v>
                </c:pt>
                <c:pt idx="50">
                  <c:v>1.2250000000000001</c:v>
                </c:pt>
                <c:pt idx="51">
                  <c:v>1.25</c:v>
                </c:pt>
                <c:pt idx="52">
                  <c:v>1.2749999999999999</c:v>
                </c:pt>
                <c:pt idx="53">
                  <c:v>1.3000000000000003</c:v>
                </c:pt>
                <c:pt idx="54">
                  <c:v>1.3250000000000002</c:v>
                </c:pt>
                <c:pt idx="55">
                  <c:v>1.35</c:v>
                </c:pt>
                <c:pt idx="56">
                  <c:v>1.375</c:v>
                </c:pt>
                <c:pt idx="57">
                  <c:v>1.4000000000000001</c:v>
                </c:pt>
                <c:pt idx="58">
                  <c:v>1.425</c:v>
                </c:pt>
                <c:pt idx="59">
                  <c:v>1.45</c:v>
                </c:pt>
                <c:pt idx="60">
                  <c:v>1.4750000000000001</c:v>
                </c:pt>
                <c:pt idx="61">
                  <c:v>1.5000000000000002</c:v>
                </c:pt>
              </c:numCache>
            </c:numRef>
          </c:xVal>
          <c:yVal>
            <c:numRef>
              <c:f>'z数表 (2)'!$V$34:$V$95</c:f>
              <c:numCache>
                <c:formatCode>General</c:formatCode>
                <c:ptCount val="62"/>
                <c:pt idx="0">
                  <c:v>0.99677050017927382</c:v>
                </c:pt>
                <c:pt idx="1">
                  <c:v>0.99348369395084735</c:v>
                </c:pt>
                <c:pt idx="2">
                  <c:v>0.99019688772242054</c:v>
                </c:pt>
                <c:pt idx="3">
                  <c:v>0.98686873801942265</c:v>
                </c:pt>
                <c:pt idx="4">
                  <c:v>0.98355092418506773</c:v>
                </c:pt>
                <c:pt idx="5">
                  <c:v>0.98021243861342644</c:v>
                </c:pt>
                <c:pt idx="6">
                  <c:v>0.97686981869432843</c:v>
                </c:pt>
                <c:pt idx="7">
                  <c:v>0.97350652703794482</c:v>
                </c:pt>
                <c:pt idx="8">
                  <c:v>0.97015357125020385</c:v>
                </c:pt>
                <c:pt idx="9">
                  <c:v>0.96677580937772001</c:v>
                </c:pt>
                <c:pt idx="10">
                  <c:v>0.96337944294167921</c:v>
                </c:pt>
                <c:pt idx="11">
                  <c:v>0.95999547954800979</c:v>
                </c:pt>
                <c:pt idx="12">
                  <c:v>0.95658050854841181</c:v>
                </c:pt>
                <c:pt idx="13">
                  <c:v>0.95315313450644235</c:v>
                </c:pt>
                <c:pt idx="14">
                  <c:v>0.94973196198565857</c:v>
                </c:pt>
                <c:pt idx="15">
                  <c:v>0.94630252076996069</c:v>
                </c:pt>
                <c:pt idx="16">
                  <c:v>0.94285860933816268</c:v>
                </c:pt>
                <c:pt idx="17">
                  <c:v>0.93941883225382183</c:v>
                </c:pt>
                <c:pt idx="18">
                  <c:v>0.93595424908473823</c:v>
                </c:pt>
                <c:pt idx="19">
                  <c:v>0.9325020689580259</c:v>
                </c:pt>
                <c:pt idx="20">
                  <c:v>0.92903128426775639</c:v>
                </c:pt>
                <c:pt idx="21">
                  <c:v>0.9255191561029158</c:v>
                </c:pt>
                <c:pt idx="22">
                  <c:v>0.92204010271773207</c:v>
                </c:pt>
                <c:pt idx="23">
                  <c:v>0.91851970585797693</c:v>
                </c:pt>
                <c:pt idx="24">
                  <c:v>0.91503445095160763</c:v>
                </c:pt>
                <c:pt idx="25">
                  <c:v>0.91154092735032377</c:v>
                </c:pt>
                <c:pt idx="26">
                  <c:v>0.90803293353294012</c:v>
                </c:pt>
                <c:pt idx="27">
                  <c:v>0.90450426797827088</c:v>
                </c:pt>
                <c:pt idx="28">
                  <c:v>0.90095906503377277</c:v>
                </c:pt>
                <c:pt idx="29">
                  <c:v>0.8974221307841892</c:v>
                </c:pt>
                <c:pt idx="30">
                  <c:v>0.89388519653460552</c:v>
                </c:pt>
                <c:pt idx="31">
                  <c:v>0.89037306836976482</c:v>
                </c:pt>
                <c:pt idx="32">
                  <c:v>0.88681752955662407</c:v>
                </c:pt>
                <c:pt idx="33">
                  <c:v>0.88325785639602605</c:v>
                </c:pt>
                <c:pt idx="34">
                  <c:v>0.87971678779898532</c:v>
                </c:pt>
                <c:pt idx="35">
                  <c:v>0.87620052528668746</c:v>
                </c:pt>
                <c:pt idx="36">
                  <c:v>0.87262224756253237</c:v>
                </c:pt>
                <c:pt idx="37">
                  <c:v>0.86910598505023429</c:v>
                </c:pt>
                <c:pt idx="38">
                  <c:v>0.86553390884726511</c:v>
                </c:pt>
                <c:pt idx="39">
                  <c:v>0.86201144481378145</c:v>
                </c:pt>
                <c:pt idx="40">
                  <c:v>0.86201144481378145</c:v>
                </c:pt>
                <c:pt idx="41">
                  <c:v>0.86201144481378145</c:v>
                </c:pt>
                <c:pt idx="42">
                  <c:v>0.85847451056419788</c:v>
                </c:pt>
                <c:pt idx="43">
                  <c:v>0.85493798974935975</c:v>
                </c:pt>
                <c:pt idx="44">
                  <c:v>0.85140043534765752</c:v>
                </c:pt>
                <c:pt idx="45">
                  <c:v>0.84787032277137819</c:v>
                </c:pt>
                <c:pt idx="46">
                  <c:v>0.8443495124768774</c:v>
                </c:pt>
                <c:pt idx="47">
                  <c:v>0.84082374096542811</c:v>
                </c:pt>
                <c:pt idx="48">
                  <c:v>0.83731016577897721</c:v>
                </c:pt>
                <c:pt idx="49">
                  <c:v>0.83381188767811798</c:v>
                </c:pt>
                <c:pt idx="50">
                  <c:v>0.83031691705522415</c:v>
                </c:pt>
                <c:pt idx="51">
                  <c:v>0.82682814795351633</c:v>
                </c:pt>
                <c:pt idx="52">
                  <c:v>0.82335488265477264</c:v>
                </c:pt>
                <c:pt idx="53">
                  <c:v>0.81988161735602894</c:v>
                </c:pt>
                <c:pt idx="54">
                  <c:v>0.81643171112041812</c:v>
                </c:pt>
                <c:pt idx="55">
                  <c:v>0.81299338105768726</c:v>
                </c:pt>
                <c:pt idx="56">
                  <c:v>0.80957344884114069</c:v>
                </c:pt>
                <c:pt idx="57">
                  <c:v>0.8061646793627284</c:v>
                </c:pt>
                <c:pt idx="58">
                  <c:v>0.80278009581694032</c:v>
                </c:pt>
                <c:pt idx="59">
                  <c:v>0.7994070884440323</c:v>
                </c:pt>
                <c:pt idx="60">
                  <c:v>0.79605413265629144</c:v>
                </c:pt>
                <c:pt idx="61">
                  <c:v>0.79271564708465059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2BBF-4624-81A2-A8ED37129EAE}"/>
            </c:ext>
          </c:extLst>
        </c:ser>
        <c:ser>
          <c:idx val="15"/>
          <c:order val="15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(2)'!$W$34:$W$42</c:f>
              <c:numCache>
                <c:formatCode>General</c:formatCode>
                <c:ptCount val="9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1.3</c:v>
                </c:pt>
                <c:pt idx="8">
                  <c:v>1.5</c:v>
                </c:pt>
              </c:numCache>
            </c:numRef>
          </c:xVal>
          <c:yVal>
            <c:numRef>
              <c:f>'z数表 (2)'!$X$34:$X$42</c:f>
              <c:numCache>
                <c:formatCode>General</c:formatCode>
                <c:ptCount val="9"/>
                <c:pt idx="0">
                  <c:v>0.98899999999999999</c:v>
                </c:pt>
                <c:pt idx="1">
                  <c:v>0.96899999999999997</c:v>
                </c:pt>
                <c:pt idx="2">
                  <c:v>0.94899999999999995</c:v>
                </c:pt>
                <c:pt idx="3">
                  <c:v>0.92900000000000005</c:v>
                </c:pt>
                <c:pt idx="4">
                  <c:v>0.90900000000000003</c:v>
                </c:pt>
                <c:pt idx="5">
                  <c:v>0.89500000000000002</c:v>
                </c:pt>
                <c:pt idx="6">
                  <c:v>0.89</c:v>
                </c:pt>
                <c:pt idx="7">
                  <c:v>0.871</c:v>
                </c:pt>
                <c:pt idx="8">
                  <c:v>0.85299999999999998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2BBF-4624-81A2-A8ED37129EAE}"/>
            </c:ext>
          </c:extLst>
        </c:ser>
        <c:ser>
          <c:idx val="16"/>
          <c:order val="16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(2)'!$Y$34:$Y$42</c:f>
              <c:numCache>
                <c:formatCode>General</c:formatCode>
                <c:ptCount val="9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1.3</c:v>
                </c:pt>
                <c:pt idx="8">
                  <c:v>1.5</c:v>
                </c:pt>
              </c:numCache>
            </c:numRef>
          </c:xVal>
          <c:yVal>
            <c:numRef>
              <c:f>'z数表 (2)'!$Z$34:$Z$42</c:f>
              <c:numCache>
                <c:formatCode>General</c:formatCode>
                <c:ptCount val="9"/>
                <c:pt idx="0">
                  <c:v>0.99299999999999999</c:v>
                </c:pt>
                <c:pt idx="1">
                  <c:v>0.97799999999999998</c:v>
                </c:pt>
                <c:pt idx="2">
                  <c:v>0.96399999999999997</c:v>
                </c:pt>
                <c:pt idx="3">
                  <c:v>0.95069999999999999</c:v>
                </c:pt>
                <c:pt idx="4">
                  <c:v>0.93700000000000006</c:v>
                </c:pt>
                <c:pt idx="5">
                  <c:v>0.93400000000000005</c:v>
                </c:pt>
                <c:pt idx="6">
                  <c:v>0.92400000000000004</c:v>
                </c:pt>
                <c:pt idx="7">
                  <c:v>0.91200000000000003</c:v>
                </c:pt>
                <c:pt idx="8">
                  <c:v>0.9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2BBF-4624-81A2-A8ED37129EAE}"/>
            </c:ext>
          </c:extLst>
        </c:ser>
        <c:ser>
          <c:idx val="17"/>
          <c:order val="17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(2)'!$AA$34:$AA$42</c:f>
              <c:numCache>
                <c:formatCode>General</c:formatCode>
                <c:ptCount val="9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1.3</c:v>
                </c:pt>
                <c:pt idx="8">
                  <c:v>1.5</c:v>
                </c:pt>
              </c:numCache>
            </c:numRef>
          </c:xVal>
          <c:yVal>
            <c:numRef>
              <c:f>'z数表 (2)'!$AB$34:$AB$42</c:f>
              <c:numCache>
                <c:formatCode>General</c:formatCode>
                <c:ptCount val="9"/>
                <c:pt idx="0">
                  <c:v>0.997</c:v>
                </c:pt>
                <c:pt idx="1">
                  <c:v>0.99099999999999999</c:v>
                </c:pt>
                <c:pt idx="2">
                  <c:v>0.98599999999999999</c:v>
                </c:pt>
                <c:pt idx="3">
                  <c:v>0.98099999999999998</c:v>
                </c:pt>
                <c:pt idx="4">
                  <c:v>0.97699999999999998</c:v>
                </c:pt>
                <c:pt idx="5">
                  <c:v>0.97699999999999998</c:v>
                </c:pt>
                <c:pt idx="6">
                  <c:v>0.97299999999999998</c:v>
                </c:pt>
                <c:pt idx="7">
                  <c:v>0.96970000000000001</c:v>
                </c:pt>
                <c:pt idx="8">
                  <c:v>0.96599999999999997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2BBF-4624-81A2-A8ED37129EAE}"/>
            </c:ext>
          </c:extLst>
        </c:ser>
        <c:ser>
          <c:idx val="18"/>
          <c:order val="18"/>
          <c:marker>
            <c:symbol val="none"/>
          </c:marker>
          <c:dPt>
            <c:idx val="1"/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BBF-4624-81A2-A8ED37129EAE}"/>
              </c:ext>
            </c:extLst>
          </c:dPt>
          <c:xVal>
            <c:numRef>
              <c:f>'z数表 (2)'!$AC$34:$AC$35</c:f>
              <c:numCache>
                <c:formatCode>General</c:formatCode>
                <c:ptCount val="2"/>
                <c:pt idx="0">
                  <c:v>2.5000000000000001E-2</c:v>
                </c:pt>
                <c:pt idx="1">
                  <c:v>2.5000000000000001E-2</c:v>
                </c:pt>
              </c:numCache>
            </c:numRef>
          </c:xVal>
          <c:yVal>
            <c:numRef>
              <c:f>'z数表 (2)'!$AD$34:$AD$35</c:f>
              <c:numCache>
                <c:formatCode>General</c:formatCode>
                <c:ptCount val="2"/>
                <c:pt idx="0">
                  <c:v>0.95799999999999996</c:v>
                </c:pt>
                <c:pt idx="1">
                  <c:v>4.0000000000000001E-3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2BBF-4624-81A2-A8ED3712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470464"/>
        <c:axId val="1"/>
      </c:scatterChart>
      <c:valAx>
        <c:axId val="1556470464"/>
        <c:scaling>
          <c:orientation val="minMax"/>
          <c:max val="1.5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対臨界圧 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p</a:t>
                </a:r>
                <a:r>
                  <a:rPr lang="en-US" altLang="ja-JP" sz="1100" b="0" i="0" u="none" strike="noStrike" baseline="-2500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r</a:t>
                </a:r>
                <a:endParaRPr lang="ja-JP" altLang="en-US" sz="1100" b="0" i="0" u="none" strike="noStrike" baseline="-25000">
                  <a:solidFill>
                    <a:srgbClr val="000000"/>
                  </a:solidFill>
                  <a:latin typeface="Arial" panose="020B0604020202020204" pitchFamily="34" charset="0"/>
                  <a:ea typeface="ＭＳ Ｐゴシック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974083584612814"/>
              <c:y val="0.9186056352884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  <c:minorUnit val="5.000000000000001E-2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圧縮係数　ｚ</a:t>
                </a:r>
              </a:p>
            </c:rich>
          </c:tx>
          <c:layout>
            <c:manualLayout>
              <c:xMode val="edge"/>
              <c:yMode val="edge"/>
              <c:x val="2.3054777151502882E-2"/>
              <c:y val="0.374418942313061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556470464"/>
        <c:crossesAt val="0"/>
        <c:crossBetween val="midCat"/>
        <c:majorUnit val="0.1"/>
        <c:minorUnit val="0.05"/>
      </c:valAx>
      <c:spPr>
        <a:solidFill>
          <a:srgbClr val="FFFFFF"/>
        </a:solidFill>
        <a:ln w="158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8730828037329"/>
          <c:y val="5.8139600903434889E-2"/>
          <c:w val="0.81036746769790147"/>
          <c:h val="0.81122262330035333"/>
        </c:manualLayout>
      </c:layout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000000"/>
              </a:solidFill>
              <a:prstDash val="dashDot"/>
            </a:ln>
          </c:spPr>
          <c:marker>
            <c:symbol val="none"/>
          </c:marker>
          <c:xVal>
            <c:numRef>
              <c:f>'z数表 (2)'!$A$4:$A$20</c:f>
              <c:numCache>
                <c:formatCode>General</c:formatCode>
                <c:ptCount val="17"/>
                <c:pt idx="0">
                  <c:v>0.01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0.92500000000000004</c:v>
                </c:pt>
                <c:pt idx="13">
                  <c:v>0.95</c:v>
                </c:pt>
                <c:pt idx="14">
                  <c:v>0.97499999999999998</c:v>
                </c:pt>
                <c:pt idx="15">
                  <c:v>0.995</c:v>
                </c:pt>
                <c:pt idx="16">
                  <c:v>1</c:v>
                </c:pt>
              </c:numCache>
            </c:numRef>
          </c:xVal>
          <c:yVal>
            <c:numRef>
              <c:f>'z数表 (2)'!$B$4:$B$20</c:f>
              <c:numCache>
                <c:formatCode>General</c:formatCode>
                <c:ptCount val="17"/>
                <c:pt idx="0">
                  <c:v>0.98499999999999999</c:v>
                </c:pt>
                <c:pt idx="1">
                  <c:v>0.95799999999999996</c:v>
                </c:pt>
                <c:pt idx="2">
                  <c:v>0.94199999999999995</c:v>
                </c:pt>
                <c:pt idx="3">
                  <c:v>0.89800000000000002</c:v>
                </c:pt>
                <c:pt idx="4">
                  <c:v>0.83299999999999996</c:v>
                </c:pt>
                <c:pt idx="5">
                  <c:v>0.78300000000000003</c:v>
                </c:pt>
                <c:pt idx="6">
                  <c:v>0.73</c:v>
                </c:pt>
                <c:pt idx="7">
                  <c:v>0.68</c:v>
                </c:pt>
                <c:pt idx="8">
                  <c:v>0.64100000000000001</c:v>
                </c:pt>
                <c:pt idx="9">
                  <c:v>0.58299999999999996</c:v>
                </c:pt>
                <c:pt idx="10">
                  <c:v>0.51900000000000002</c:v>
                </c:pt>
                <c:pt idx="11">
                  <c:v>0.443</c:v>
                </c:pt>
                <c:pt idx="12">
                  <c:v>0.42</c:v>
                </c:pt>
                <c:pt idx="13">
                  <c:v>0.39</c:v>
                </c:pt>
                <c:pt idx="14">
                  <c:v>0.34499999999999997</c:v>
                </c:pt>
                <c:pt idx="15">
                  <c:v>0.30499999999999999</c:v>
                </c:pt>
                <c:pt idx="16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9B-435B-94E3-11AAF7A714F6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'z数表 (2)'!$A$4:$A$20</c:f>
              <c:numCache>
                <c:formatCode>General</c:formatCode>
                <c:ptCount val="17"/>
                <c:pt idx="0">
                  <c:v>0.01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0.92500000000000004</c:v>
                </c:pt>
                <c:pt idx="13">
                  <c:v>0.95</c:v>
                </c:pt>
                <c:pt idx="14">
                  <c:v>0.97499999999999998</c:v>
                </c:pt>
                <c:pt idx="15">
                  <c:v>0.995</c:v>
                </c:pt>
                <c:pt idx="16">
                  <c:v>1</c:v>
                </c:pt>
              </c:numCache>
            </c:numRef>
          </c:xVal>
          <c:yVal>
            <c:numRef>
              <c:f>'z数表 (2)'!$C$4:$C$20</c:f>
              <c:numCache>
                <c:formatCode>General</c:formatCode>
                <c:ptCount val="17"/>
                <c:pt idx="0">
                  <c:v>2E-3</c:v>
                </c:pt>
                <c:pt idx="1">
                  <c:v>4.0000000000000001E-3</c:v>
                </c:pt>
                <c:pt idx="2">
                  <c:v>8.9999999999999993E-3</c:v>
                </c:pt>
                <c:pt idx="3">
                  <c:v>1.4999999999999999E-2</c:v>
                </c:pt>
                <c:pt idx="4">
                  <c:v>0.03</c:v>
                </c:pt>
                <c:pt idx="5">
                  <c:v>4.4999999999999998E-2</c:v>
                </c:pt>
                <c:pt idx="6">
                  <c:v>0.06</c:v>
                </c:pt>
                <c:pt idx="7">
                  <c:v>7.6999999999999999E-2</c:v>
                </c:pt>
                <c:pt idx="8">
                  <c:v>9.6000000000000002E-2</c:v>
                </c:pt>
                <c:pt idx="9">
                  <c:v>0.114</c:v>
                </c:pt>
                <c:pt idx="10">
                  <c:v>0.13600000000000001</c:v>
                </c:pt>
                <c:pt idx="11">
                  <c:v>0.16400000000000001</c:v>
                </c:pt>
                <c:pt idx="12">
                  <c:v>0.16700000000000001</c:v>
                </c:pt>
                <c:pt idx="13">
                  <c:v>0.18</c:v>
                </c:pt>
                <c:pt idx="14">
                  <c:v>0.21</c:v>
                </c:pt>
                <c:pt idx="15">
                  <c:v>0.26</c:v>
                </c:pt>
                <c:pt idx="16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69B-435B-94E3-11AAF7A714F6}"/>
            </c:ext>
          </c:extLst>
        </c:ser>
        <c:ser>
          <c:idx val="10"/>
          <c:order val="2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(2)'!$A$101:$A$172</c:f>
              <c:numCache>
                <c:formatCode>General</c:formatCode>
                <c:ptCount val="72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0.72499999999999998</c:v>
                </c:pt>
                <c:pt idx="29">
                  <c:v>0.75000000000000011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0.85000000000000009</c:v>
                </c:pt>
                <c:pt idx="34">
                  <c:v>0.87500000000000011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0.95000000000000007</c:v>
                </c:pt>
                <c:pt idx="38">
                  <c:v>0.97500000000000009</c:v>
                </c:pt>
                <c:pt idx="39">
                  <c:v>0.99</c:v>
                </c:pt>
                <c:pt idx="40">
                  <c:v>1</c:v>
                </c:pt>
                <c:pt idx="41">
                  <c:v>1.01</c:v>
                </c:pt>
                <c:pt idx="42">
                  <c:v>1.0250000000000001</c:v>
                </c:pt>
                <c:pt idx="43">
                  <c:v>1.05</c:v>
                </c:pt>
                <c:pt idx="44">
                  <c:v>1.075</c:v>
                </c:pt>
                <c:pt idx="45">
                  <c:v>1.0999999999999999</c:v>
                </c:pt>
                <c:pt idx="46">
                  <c:v>1.1250000000000002</c:v>
                </c:pt>
                <c:pt idx="47">
                  <c:v>1.1500000000000001</c:v>
                </c:pt>
                <c:pt idx="48">
                  <c:v>1.175</c:v>
                </c:pt>
                <c:pt idx="49">
                  <c:v>1.2</c:v>
                </c:pt>
                <c:pt idx="50">
                  <c:v>1.2250000000000001</c:v>
                </c:pt>
                <c:pt idx="51">
                  <c:v>1.25</c:v>
                </c:pt>
                <c:pt idx="52">
                  <c:v>1.2749999999999999</c:v>
                </c:pt>
                <c:pt idx="53">
                  <c:v>1.3000000000000003</c:v>
                </c:pt>
                <c:pt idx="54">
                  <c:v>1.3250000000000002</c:v>
                </c:pt>
                <c:pt idx="55">
                  <c:v>1.35</c:v>
                </c:pt>
                <c:pt idx="56">
                  <c:v>1.375</c:v>
                </c:pt>
                <c:pt idx="57">
                  <c:v>1.4000000000000001</c:v>
                </c:pt>
                <c:pt idx="58">
                  <c:v>1.425</c:v>
                </c:pt>
                <c:pt idx="59">
                  <c:v>1.45</c:v>
                </c:pt>
                <c:pt idx="60">
                  <c:v>1.4750000000000001</c:v>
                </c:pt>
                <c:pt idx="61">
                  <c:v>1.5000000000000002</c:v>
                </c:pt>
                <c:pt idx="62">
                  <c:v>1.75</c:v>
                </c:pt>
                <c:pt idx="63">
                  <c:v>2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  <c:pt idx="68">
                  <c:v>7</c:v>
                </c:pt>
                <c:pt idx="69">
                  <c:v>8</c:v>
                </c:pt>
                <c:pt idx="70">
                  <c:v>9</c:v>
                </c:pt>
                <c:pt idx="71">
                  <c:v>10</c:v>
                </c:pt>
              </c:numCache>
            </c:numRef>
          </c:xVal>
          <c:yVal>
            <c:numRef>
              <c:f>'z数表 (2)'!$B$101:$B$172</c:f>
              <c:numCache>
                <c:formatCode>General</c:formatCode>
                <c:ptCount val="72"/>
                <c:pt idx="0">
                  <c:v>0.99162323759513415</c:v>
                </c:pt>
                <c:pt idx="1">
                  <c:v>0.98307754140122505</c:v>
                </c:pt>
                <c:pt idx="2">
                  <c:v>0.97437060565648703</c:v>
                </c:pt>
                <c:pt idx="3">
                  <c:v>0.96560992339480645</c:v>
                </c:pt>
                <c:pt idx="4">
                  <c:v>0.9566880015822975</c:v>
                </c:pt>
                <c:pt idx="5">
                  <c:v>0.94762096417404262</c:v>
                </c:pt>
                <c:pt idx="6">
                  <c:v>0.93841956047343111</c:v>
                </c:pt>
                <c:pt idx="7">
                  <c:v>0.9290837904804623</c:v>
                </c:pt>
                <c:pt idx="8">
                  <c:v>0.91957334430742921</c:v>
                </c:pt>
                <c:pt idx="9">
                  <c:v>0.90990165858356775</c:v>
                </c:pt>
                <c:pt idx="10">
                  <c:v>0.90006067133133616</c:v>
                </c:pt>
                <c:pt idx="11">
                  <c:v>0.89004232057319355</c:v>
                </c:pt>
                <c:pt idx="12">
                  <c:v>0.87984391898329228</c:v>
                </c:pt>
                <c:pt idx="13">
                  <c:v>0.86945740458409138</c:v>
                </c:pt>
                <c:pt idx="14">
                  <c:v>0.85884246748788329</c:v>
                </c:pt>
                <c:pt idx="15">
                  <c:v>0.84803404293068108</c:v>
                </c:pt>
                <c:pt idx="16">
                  <c:v>0.83698644637308317</c:v>
                </c:pt>
                <c:pt idx="17">
                  <c:v>0.82565936792738259</c:v>
                </c:pt>
                <c:pt idx="18">
                  <c:v>0.81408774282959229</c:v>
                </c:pt>
                <c:pt idx="19">
                  <c:v>0.80222051188861643</c:v>
                </c:pt>
                <c:pt idx="20">
                  <c:v>0.7900737990595379</c:v>
                </c:pt>
                <c:pt idx="21">
                  <c:v>0.77762073108388496</c:v>
                </c:pt>
                <c:pt idx="22">
                  <c:v>0.76481831074810402</c:v>
                </c:pt>
                <c:pt idx="23">
                  <c:v>0.75156979432169746</c:v>
                </c:pt>
                <c:pt idx="24">
                  <c:v>0.7379396776249969</c:v>
                </c:pt>
                <c:pt idx="25">
                  <c:v>0.72385809018597658</c:v>
                </c:pt>
                <c:pt idx="26">
                  <c:v>0.70927424154612528</c:v>
                </c:pt>
                <c:pt idx="27">
                  <c:v>0.69412121729185006</c:v>
                </c:pt>
                <c:pt idx="28">
                  <c:v>0.678339627521928</c:v>
                </c:pt>
                <c:pt idx="29">
                  <c:v>0.6618319223081085</c:v>
                </c:pt>
                <c:pt idx="30">
                  <c:v>0.64448872748841279</c:v>
                </c:pt>
                <c:pt idx="31">
                  <c:v>0.62617702043340739</c:v>
                </c:pt>
                <c:pt idx="32">
                  <c:v>0.60670734467086873</c:v>
                </c:pt>
                <c:pt idx="33">
                  <c:v>0.58581284874417594</c:v>
                </c:pt>
                <c:pt idx="34">
                  <c:v>0.56310628899875559</c:v>
                </c:pt>
                <c:pt idx="35">
                  <c:v>0.53799188529429665</c:v>
                </c:pt>
                <c:pt idx="36">
                  <c:v>0.50942507407401538</c:v>
                </c:pt>
                <c:pt idx="37">
                  <c:v>0.47528958623328799</c:v>
                </c:pt>
                <c:pt idx="38">
                  <c:v>0.42974532524110687</c:v>
                </c:pt>
                <c:pt idx="39">
                  <c:v>0.37</c:v>
                </c:pt>
                <c:pt idx="40">
                  <c:v>0.29739022754804317</c:v>
                </c:pt>
                <c:pt idx="41">
                  <c:v>0.25</c:v>
                </c:pt>
                <c:pt idx="42">
                  <c:v>0.20955202617579841</c:v>
                </c:pt>
                <c:pt idx="43">
                  <c:v>0.20510315823585601</c:v>
                </c:pt>
                <c:pt idx="44">
                  <c:v>0.20410481668364303</c:v>
                </c:pt>
                <c:pt idx="45">
                  <c:v>0.20452377078321229</c:v>
                </c:pt>
                <c:pt idx="46">
                  <c:v>0.20570135696942965</c:v>
                </c:pt>
                <c:pt idx="47">
                  <c:v>0.20736749899465726</c:v>
                </c:pt>
                <c:pt idx="48">
                  <c:v>0.2093367713754424</c:v>
                </c:pt>
                <c:pt idx="49">
                  <c:v>0.21154629068696196</c:v>
                </c:pt>
                <c:pt idx="50">
                  <c:v>0.21392564899202085</c:v>
                </c:pt>
                <c:pt idx="51">
                  <c:v>0.21643722372875909</c:v>
                </c:pt>
                <c:pt idx="52">
                  <c:v>0.2190527979757817</c:v>
                </c:pt>
                <c:pt idx="53">
                  <c:v>0.22174093002067713</c:v>
                </c:pt>
                <c:pt idx="54">
                  <c:v>0.22450968184098682</c:v>
                </c:pt>
                <c:pt idx="55">
                  <c:v>0.22732358073552844</c:v>
                </c:pt>
                <c:pt idx="56">
                  <c:v>0.23017348979642177</c:v>
                </c:pt>
                <c:pt idx="57">
                  <c:v>0.23307929523493567</c:v>
                </c:pt>
                <c:pt idx="58">
                  <c:v>0.23600068716336292</c:v>
                </c:pt>
                <c:pt idx="59">
                  <c:v>0.23895647686263366</c:v>
                </c:pt>
                <c:pt idx="60">
                  <c:v>0.24195069532151844</c:v>
                </c:pt>
                <c:pt idx="61">
                  <c:v>0.24493900166353957</c:v>
                </c:pt>
                <c:pt idx="62">
                  <c:v>0.28000000000000003</c:v>
                </c:pt>
                <c:pt idx="63">
                  <c:v>0.31</c:v>
                </c:pt>
                <c:pt idx="64">
                  <c:v>0.44400000000000001</c:v>
                </c:pt>
                <c:pt idx="65">
                  <c:v>0.56699999999999995</c:v>
                </c:pt>
                <c:pt idx="66">
                  <c:v>0.68700000000000006</c:v>
                </c:pt>
                <c:pt idx="67">
                  <c:v>0.80459999999999998</c:v>
                </c:pt>
                <c:pt idx="68">
                  <c:v>0.91969999999999996</c:v>
                </c:pt>
                <c:pt idx="69">
                  <c:v>1.03</c:v>
                </c:pt>
                <c:pt idx="70">
                  <c:v>1.1399999999999999</c:v>
                </c:pt>
                <c:pt idx="71">
                  <c:v>1.25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69B-435B-94E3-11AAF7A714F6}"/>
            </c:ext>
          </c:extLst>
        </c:ser>
        <c:ser>
          <c:idx val="2"/>
          <c:order val="3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(2)'!$C$101:$C$113</c:f>
              <c:numCache>
                <c:formatCode>General</c:formatCode>
                <c:ptCount val="13"/>
                <c:pt idx="0">
                  <c:v>1</c:v>
                </c:pt>
                <c:pt idx="1">
                  <c:v>1.25</c:v>
                </c:pt>
                <c:pt idx="2">
                  <c:v>1.5</c:v>
                </c:pt>
                <c:pt idx="3">
                  <c:v>1.75</c:v>
                </c:pt>
                <c:pt idx="4">
                  <c:v>2</c:v>
                </c:pt>
                <c:pt idx="5">
                  <c:v>2.25</c:v>
                </c:pt>
                <c:pt idx="6">
                  <c:v>2.5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10</c:v>
                </c:pt>
              </c:numCache>
            </c:numRef>
          </c:xVal>
          <c:yVal>
            <c:numRef>
              <c:f>'z数表 (2)'!$D$101:$D$113</c:f>
              <c:numCache>
                <c:formatCode>General</c:formatCode>
                <c:ptCount val="13"/>
                <c:pt idx="0">
                  <c:v>0.69289999999999996</c:v>
                </c:pt>
                <c:pt idx="1">
                  <c:v>0.58499999999999996</c:v>
                </c:pt>
                <c:pt idx="2">
                  <c:v>0.47499999999999998</c:v>
                </c:pt>
                <c:pt idx="3">
                  <c:v>0.41399999999999998</c:v>
                </c:pt>
                <c:pt idx="4">
                  <c:v>0.40100000000000002</c:v>
                </c:pt>
                <c:pt idx="5">
                  <c:v>0.40949999999999998</c:v>
                </c:pt>
                <c:pt idx="6">
                  <c:v>0.42699999999999999</c:v>
                </c:pt>
                <c:pt idx="7">
                  <c:v>0.47399999999999998</c:v>
                </c:pt>
                <c:pt idx="8">
                  <c:v>0.57899999999999996</c:v>
                </c:pt>
                <c:pt idx="9">
                  <c:v>0.68700000000000006</c:v>
                </c:pt>
                <c:pt idx="10">
                  <c:v>0.89900000000000002</c:v>
                </c:pt>
                <c:pt idx="11">
                  <c:v>1.105</c:v>
                </c:pt>
                <c:pt idx="12">
                  <c:v>1.206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69B-435B-94E3-11AAF7A714F6}"/>
            </c:ext>
          </c:extLst>
        </c:ser>
        <c:ser>
          <c:idx val="3"/>
          <c:order val="4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(2)'!$E$101:$E$110</c:f>
              <c:numCache>
                <c:formatCode>General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</c:numCache>
            </c:numRef>
          </c:xVal>
          <c:yVal>
            <c:numRef>
              <c:f>'z数表 (2)'!$F$101:$F$110</c:f>
              <c:numCache>
                <c:formatCode>General</c:formatCode>
                <c:ptCount val="10"/>
                <c:pt idx="0">
                  <c:v>0.79300000000000004</c:v>
                </c:pt>
                <c:pt idx="1">
                  <c:v>0.67600000000000005</c:v>
                </c:pt>
                <c:pt idx="2">
                  <c:v>0.58099999999999996</c:v>
                </c:pt>
                <c:pt idx="3">
                  <c:v>0.54400000000000004</c:v>
                </c:pt>
                <c:pt idx="4">
                  <c:v>0.55100000000000005</c:v>
                </c:pt>
                <c:pt idx="5">
                  <c:v>0.57999999999999996</c:v>
                </c:pt>
                <c:pt idx="6">
                  <c:v>0.61799999999999999</c:v>
                </c:pt>
                <c:pt idx="7">
                  <c:v>0.79900000000000004</c:v>
                </c:pt>
                <c:pt idx="8">
                  <c:v>0.98799999999999999</c:v>
                </c:pt>
                <c:pt idx="9">
                  <c:v>1.1739999999999999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69B-435B-94E3-11AAF7A714F6}"/>
            </c:ext>
          </c:extLst>
        </c:ser>
        <c:ser>
          <c:idx val="4"/>
          <c:order val="5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(2)'!$G$102:$G$111</c:f>
              <c:numCache>
                <c:formatCode>General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</c:numCache>
            </c:numRef>
          </c:xVal>
          <c:yVal>
            <c:numRef>
              <c:f>'z数表 (2)'!$H$102:$H$111</c:f>
              <c:numCache>
                <c:formatCode>General</c:formatCode>
                <c:ptCount val="10"/>
                <c:pt idx="0">
                  <c:v>0.85199999999999998</c:v>
                </c:pt>
                <c:pt idx="1">
                  <c:v>0.77700000000000002</c:v>
                </c:pt>
                <c:pt idx="2">
                  <c:v>0.71199999999999997</c:v>
                </c:pt>
                <c:pt idx="3">
                  <c:v>0.67</c:v>
                </c:pt>
                <c:pt idx="4">
                  <c:v>0.65400000000000003</c:v>
                </c:pt>
                <c:pt idx="5">
                  <c:v>0.66100000000000003</c:v>
                </c:pt>
                <c:pt idx="6">
                  <c:v>0.68100000000000005</c:v>
                </c:pt>
                <c:pt idx="7">
                  <c:v>0.81899999999999995</c:v>
                </c:pt>
                <c:pt idx="8">
                  <c:v>0.98499999999999999</c:v>
                </c:pt>
                <c:pt idx="9">
                  <c:v>1.1499999999999999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69B-435B-94E3-11AAF7A714F6}"/>
            </c:ext>
          </c:extLst>
        </c:ser>
        <c:ser>
          <c:idx val="5"/>
          <c:order val="6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(2)'!$I$101:$I$110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</c:numCache>
            </c:numRef>
          </c:xVal>
          <c:yVal>
            <c:numRef>
              <c:f>'z数表 (2)'!$J$101:$J$110</c:f>
              <c:numCache>
                <c:formatCode>General</c:formatCode>
                <c:ptCount val="10"/>
                <c:pt idx="0">
                  <c:v>0.89100000000000001</c:v>
                </c:pt>
                <c:pt idx="1">
                  <c:v>0.79500000000000004</c:v>
                </c:pt>
                <c:pt idx="2">
                  <c:v>0.745</c:v>
                </c:pt>
                <c:pt idx="3">
                  <c:v>0.74199999999999999</c:v>
                </c:pt>
                <c:pt idx="4">
                  <c:v>0.751</c:v>
                </c:pt>
                <c:pt idx="5">
                  <c:v>0.76800000000000002</c:v>
                </c:pt>
                <c:pt idx="6">
                  <c:v>0.79200000000000004</c:v>
                </c:pt>
                <c:pt idx="7">
                  <c:v>0.85099999999999998</c:v>
                </c:pt>
                <c:pt idx="8">
                  <c:v>0.99299999999999999</c:v>
                </c:pt>
                <c:pt idx="9">
                  <c:v>1.145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69B-435B-94E3-11AAF7A714F6}"/>
            </c:ext>
          </c:extLst>
        </c:ser>
        <c:ser>
          <c:idx val="6"/>
          <c:order val="7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(2)'!$K$101:$K$108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</c:numCache>
            </c:numRef>
          </c:xVal>
          <c:yVal>
            <c:numRef>
              <c:f>'z数表 (2)'!$L$101:$L$108</c:f>
              <c:numCache>
                <c:formatCode>General</c:formatCode>
                <c:ptCount val="8"/>
                <c:pt idx="0">
                  <c:v>0.93899999999999995</c:v>
                </c:pt>
                <c:pt idx="1">
                  <c:v>0.89200000000000002</c:v>
                </c:pt>
                <c:pt idx="2">
                  <c:v>0.86599999999999999</c:v>
                </c:pt>
                <c:pt idx="3">
                  <c:v>0.86599999999999999</c:v>
                </c:pt>
                <c:pt idx="4">
                  <c:v>0.88800000000000001</c:v>
                </c:pt>
                <c:pt idx="5">
                  <c:v>0.92500000000000004</c:v>
                </c:pt>
                <c:pt idx="6">
                  <c:v>1.028</c:v>
                </c:pt>
                <c:pt idx="7">
                  <c:v>1.1479999999999999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69B-435B-94E3-11AAF7A714F6}"/>
            </c:ext>
          </c:extLst>
        </c:ser>
        <c:ser>
          <c:idx val="7"/>
          <c:order val="8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(2)'!$M$101:$M$108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</c:numCache>
            </c:numRef>
          </c:xVal>
          <c:yVal>
            <c:numRef>
              <c:f>'z数表 (2)'!$N$101:$N$108</c:f>
              <c:numCache>
                <c:formatCode>General</c:formatCode>
                <c:ptCount val="8"/>
                <c:pt idx="0">
                  <c:v>0.96599999999999997</c:v>
                </c:pt>
                <c:pt idx="1">
                  <c:v>0.94399999999999995</c:v>
                </c:pt>
                <c:pt idx="2">
                  <c:v>0.93500000000000005</c:v>
                </c:pt>
                <c:pt idx="3">
                  <c:v>0.94099999999999995</c:v>
                </c:pt>
                <c:pt idx="4">
                  <c:v>0.95899999999999996</c:v>
                </c:pt>
                <c:pt idx="5">
                  <c:v>0.98799999999999999</c:v>
                </c:pt>
                <c:pt idx="6">
                  <c:v>1.0669999999999999</c:v>
                </c:pt>
                <c:pt idx="7">
                  <c:v>1.1639999999999999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769B-435B-94E3-11AAF7A714F6}"/>
            </c:ext>
          </c:extLst>
        </c:ser>
        <c:ser>
          <c:idx val="8"/>
          <c:order val="9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(2)'!$O$101:$O$107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</c:numCache>
            </c:numRef>
          </c:xVal>
          <c:yVal>
            <c:numRef>
              <c:f>'z数表 (2)'!$P$101:$P$107</c:f>
              <c:numCache>
                <c:formatCode>General</c:formatCode>
                <c:ptCount val="7"/>
                <c:pt idx="0">
                  <c:v>0.98299999999999998</c:v>
                </c:pt>
                <c:pt idx="1">
                  <c:v>0.97499999999999998</c:v>
                </c:pt>
                <c:pt idx="2">
                  <c:v>0.97699999999999998</c:v>
                </c:pt>
                <c:pt idx="3">
                  <c:v>0.98699999999999999</c:v>
                </c:pt>
                <c:pt idx="4">
                  <c:v>1.0329999999999999</c:v>
                </c:pt>
                <c:pt idx="5">
                  <c:v>1.1000000000000001</c:v>
                </c:pt>
                <c:pt idx="6">
                  <c:v>1.18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69B-435B-94E3-11AAF7A714F6}"/>
            </c:ext>
          </c:extLst>
        </c:ser>
        <c:ser>
          <c:idx val="9"/>
          <c:order val="10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(2)'!$Q$101:$Q$106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'z数表 (2)'!$R$101:$R$106</c:f>
              <c:numCache>
                <c:formatCode>General</c:formatCode>
                <c:ptCount val="6"/>
                <c:pt idx="0">
                  <c:v>1.01</c:v>
                </c:pt>
                <c:pt idx="1">
                  <c:v>1.0329999999999999</c:v>
                </c:pt>
                <c:pt idx="2">
                  <c:v>1.07</c:v>
                </c:pt>
                <c:pt idx="3">
                  <c:v>1.1160000000000001</c:v>
                </c:pt>
                <c:pt idx="4">
                  <c:v>1.1619999999999999</c:v>
                </c:pt>
                <c:pt idx="5">
                  <c:v>1.208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69B-435B-94E3-11AAF7A714F6}"/>
            </c:ext>
          </c:extLst>
        </c:ser>
        <c:ser>
          <c:idx val="11"/>
          <c:order val="11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(2)'!$S$101:$S$106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'z数表 (2)'!$T$101:$T$106</c:f>
              <c:numCache>
                <c:formatCode>General</c:formatCode>
                <c:ptCount val="6"/>
                <c:pt idx="0">
                  <c:v>1.0109999999999999</c:v>
                </c:pt>
                <c:pt idx="1">
                  <c:v>1.022</c:v>
                </c:pt>
                <c:pt idx="2">
                  <c:v>1.0449999999999999</c:v>
                </c:pt>
                <c:pt idx="3">
                  <c:v>1.0689</c:v>
                </c:pt>
                <c:pt idx="4">
                  <c:v>1.0927</c:v>
                </c:pt>
                <c:pt idx="5">
                  <c:v>1.117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769B-435B-94E3-11AAF7A71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470880"/>
        <c:axId val="1"/>
      </c:scatterChart>
      <c:valAx>
        <c:axId val="1556470880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対臨界圧　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p</a:t>
                </a:r>
                <a:r>
                  <a:rPr lang="en-US" altLang="ja-JP" sz="1100" b="0" i="0" u="none" strike="noStrike" baseline="-2500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r</a:t>
                </a:r>
                <a:endParaRPr lang="ja-JP" altLang="en-US" sz="1100" b="0" i="0" u="none" strike="noStrike" baseline="-25000">
                  <a:solidFill>
                    <a:srgbClr val="000000"/>
                  </a:solidFill>
                  <a:latin typeface="Arial" panose="020B0604020202020204" pitchFamily="34" charset="0"/>
                  <a:ea typeface="ＭＳ Ｐゴシック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687339854489684"/>
              <c:y val="0.94394223233944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1.2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圧縮係数　ｚ</a:t>
                </a:r>
              </a:p>
            </c:rich>
          </c:tx>
          <c:layout>
            <c:manualLayout>
              <c:xMode val="edge"/>
              <c:yMode val="edge"/>
              <c:x val="1.1571000180796876E-4"/>
              <c:y val="0.371251757037479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556470880"/>
        <c:crossesAt val="0"/>
        <c:crossBetween val="midCat"/>
        <c:majorUnit val="0.1"/>
        <c:minorUnit val="0.05"/>
      </c:valAx>
      <c:spPr>
        <a:solidFill>
          <a:srgbClr val="FFFFFF"/>
        </a:solidFill>
        <a:ln w="158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8730828037329"/>
          <c:y val="5.8139600903434889E-2"/>
          <c:w val="0.81036746769790147"/>
          <c:h val="0.81122262330035333"/>
        </c:manualLayout>
      </c:layout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000000"/>
              </a:solidFill>
              <a:prstDash val="dashDot"/>
            </a:ln>
          </c:spPr>
          <c:marker>
            <c:symbol val="none"/>
          </c:marker>
          <c:xVal>
            <c:numRef>
              <c:f>'z数表 (2)'!$A$4:$A$20</c:f>
              <c:numCache>
                <c:formatCode>General</c:formatCode>
                <c:ptCount val="17"/>
                <c:pt idx="0">
                  <c:v>0.01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0.92500000000000004</c:v>
                </c:pt>
                <c:pt idx="13">
                  <c:v>0.95</c:v>
                </c:pt>
                <c:pt idx="14">
                  <c:v>0.97499999999999998</c:v>
                </c:pt>
                <c:pt idx="15">
                  <c:v>0.995</c:v>
                </c:pt>
                <c:pt idx="16">
                  <c:v>1</c:v>
                </c:pt>
              </c:numCache>
            </c:numRef>
          </c:xVal>
          <c:yVal>
            <c:numRef>
              <c:f>'z数表 (2)'!$B$4:$B$20</c:f>
              <c:numCache>
                <c:formatCode>General</c:formatCode>
                <c:ptCount val="17"/>
                <c:pt idx="0">
                  <c:v>0.98499999999999999</c:v>
                </c:pt>
                <c:pt idx="1">
                  <c:v>0.95799999999999996</c:v>
                </c:pt>
                <c:pt idx="2">
                  <c:v>0.94199999999999995</c:v>
                </c:pt>
                <c:pt idx="3">
                  <c:v>0.89800000000000002</c:v>
                </c:pt>
                <c:pt idx="4">
                  <c:v>0.83299999999999996</c:v>
                </c:pt>
                <c:pt idx="5">
                  <c:v>0.78300000000000003</c:v>
                </c:pt>
                <c:pt idx="6">
                  <c:v>0.73</c:v>
                </c:pt>
                <c:pt idx="7">
                  <c:v>0.68</c:v>
                </c:pt>
                <c:pt idx="8">
                  <c:v>0.64100000000000001</c:v>
                </c:pt>
                <c:pt idx="9">
                  <c:v>0.58299999999999996</c:v>
                </c:pt>
                <c:pt idx="10">
                  <c:v>0.51900000000000002</c:v>
                </c:pt>
                <c:pt idx="11">
                  <c:v>0.443</c:v>
                </c:pt>
                <c:pt idx="12">
                  <c:v>0.42</c:v>
                </c:pt>
                <c:pt idx="13">
                  <c:v>0.39</c:v>
                </c:pt>
                <c:pt idx="14">
                  <c:v>0.34499999999999997</c:v>
                </c:pt>
                <c:pt idx="15">
                  <c:v>0.30499999999999999</c:v>
                </c:pt>
                <c:pt idx="16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84-43E7-B414-B8419EE074C6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'z数表 (2)'!$A$4:$A$20</c:f>
              <c:numCache>
                <c:formatCode>General</c:formatCode>
                <c:ptCount val="17"/>
                <c:pt idx="0">
                  <c:v>0.01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0.92500000000000004</c:v>
                </c:pt>
                <c:pt idx="13">
                  <c:v>0.95</c:v>
                </c:pt>
                <c:pt idx="14">
                  <c:v>0.97499999999999998</c:v>
                </c:pt>
                <c:pt idx="15">
                  <c:v>0.995</c:v>
                </c:pt>
                <c:pt idx="16">
                  <c:v>1</c:v>
                </c:pt>
              </c:numCache>
            </c:numRef>
          </c:xVal>
          <c:yVal>
            <c:numRef>
              <c:f>'z数表 (2)'!$C$4:$C$20</c:f>
              <c:numCache>
                <c:formatCode>General</c:formatCode>
                <c:ptCount val="17"/>
                <c:pt idx="0">
                  <c:v>2E-3</c:v>
                </c:pt>
                <c:pt idx="1">
                  <c:v>4.0000000000000001E-3</c:v>
                </c:pt>
                <c:pt idx="2">
                  <c:v>8.9999999999999993E-3</c:v>
                </c:pt>
                <c:pt idx="3">
                  <c:v>1.4999999999999999E-2</c:v>
                </c:pt>
                <c:pt idx="4">
                  <c:v>0.03</c:v>
                </c:pt>
                <c:pt idx="5">
                  <c:v>4.4999999999999998E-2</c:v>
                </c:pt>
                <c:pt idx="6">
                  <c:v>0.06</c:v>
                </c:pt>
                <c:pt idx="7">
                  <c:v>7.6999999999999999E-2</c:v>
                </c:pt>
                <c:pt idx="8">
                  <c:v>9.6000000000000002E-2</c:v>
                </c:pt>
                <c:pt idx="9">
                  <c:v>0.114</c:v>
                </c:pt>
                <c:pt idx="10">
                  <c:v>0.13600000000000001</c:v>
                </c:pt>
                <c:pt idx="11">
                  <c:v>0.16400000000000001</c:v>
                </c:pt>
                <c:pt idx="12">
                  <c:v>0.16700000000000001</c:v>
                </c:pt>
                <c:pt idx="13">
                  <c:v>0.18</c:v>
                </c:pt>
                <c:pt idx="14">
                  <c:v>0.21</c:v>
                </c:pt>
                <c:pt idx="15">
                  <c:v>0.26</c:v>
                </c:pt>
                <c:pt idx="16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84-43E7-B414-B8419EE074C6}"/>
            </c:ext>
          </c:extLst>
        </c:ser>
        <c:ser>
          <c:idx val="10"/>
          <c:order val="2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(2)'!$A$177:$A$183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</c:numCache>
            </c:numRef>
          </c:xVal>
          <c:yVal>
            <c:numRef>
              <c:f>'z数表 (2)'!$B$177:$B$183</c:f>
              <c:numCache>
                <c:formatCode>General</c:formatCode>
                <c:ptCount val="7"/>
                <c:pt idx="0">
                  <c:v>1.03</c:v>
                </c:pt>
                <c:pt idx="1">
                  <c:v>1.1399999999999999</c:v>
                </c:pt>
                <c:pt idx="2">
                  <c:v>1.25</c:v>
                </c:pt>
                <c:pt idx="3">
                  <c:v>1.885</c:v>
                </c:pt>
                <c:pt idx="4">
                  <c:v>2.29</c:v>
                </c:pt>
                <c:pt idx="5">
                  <c:v>2.68</c:v>
                </c:pt>
                <c:pt idx="6">
                  <c:v>3.06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84-43E7-B414-B8419EE074C6}"/>
            </c:ext>
          </c:extLst>
        </c:ser>
        <c:ser>
          <c:idx val="2"/>
          <c:order val="3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(2)'!$C$177:$C$181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</c:numCache>
            </c:numRef>
          </c:xVal>
          <c:yVal>
            <c:numRef>
              <c:f>'z数表 (2)'!$D$177:$D$181</c:f>
              <c:numCache>
                <c:formatCode>General</c:formatCode>
                <c:ptCount val="5"/>
                <c:pt idx="0">
                  <c:v>0.98799999999999999</c:v>
                </c:pt>
                <c:pt idx="1">
                  <c:v>1.1739999999999999</c:v>
                </c:pt>
                <c:pt idx="2">
                  <c:v>1.6240000000000001</c:v>
                </c:pt>
                <c:pt idx="3">
                  <c:v>2.0550000000000002</c:v>
                </c:pt>
                <c:pt idx="4">
                  <c:v>2.7149999999999999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D84-43E7-B414-B8419EE074C6}"/>
            </c:ext>
          </c:extLst>
        </c:ser>
        <c:ser>
          <c:idx val="3"/>
          <c:order val="4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(2)'!$E$177:$E$181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</c:numCache>
            </c:numRef>
          </c:xVal>
          <c:yVal>
            <c:numRef>
              <c:f>'z数表 (2)'!$F$177:$F$181</c:f>
              <c:numCache>
                <c:formatCode>General</c:formatCode>
                <c:ptCount val="5"/>
                <c:pt idx="0">
                  <c:v>0.99299999999999999</c:v>
                </c:pt>
                <c:pt idx="1">
                  <c:v>1.145</c:v>
                </c:pt>
                <c:pt idx="2">
                  <c:v>1.5269999999999999</c:v>
                </c:pt>
                <c:pt idx="3">
                  <c:v>1.899</c:v>
                </c:pt>
                <c:pt idx="4">
                  <c:v>2.4700000000000002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D84-43E7-B414-B8419EE074C6}"/>
            </c:ext>
          </c:extLst>
        </c:ser>
        <c:ser>
          <c:idx val="4"/>
          <c:order val="5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(2)'!$G$177:$G$181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</c:numCache>
            </c:numRef>
          </c:xVal>
          <c:yVal>
            <c:numRef>
              <c:f>'z数表 (2)'!$H$177:$H$181</c:f>
              <c:numCache>
                <c:formatCode>General</c:formatCode>
                <c:ptCount val="5"/>
                <c:pt idx="0">
                  <c:v>1.028</c:v>
                </c:pt>
                <c:pt idx="1">
                  <c:v>1.1479999999999999</c:v>
                </c:pt>
                <c:pt idx="2">
                  <c:v>1.47</c:v>
                </c:pt>
                <c:pt idx="3">
                  <c:v>1.79</c:v>
                </c:pt>
                <c:pt idx="4">
                  <c:v>2.2999999999999998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D84-43E7-B414-B8419EE074C6}"/>
            </c:ext>
          </c:extLst>
        </c:ser>
        <c:ser>
          <c:idx val="5"/>
          <c:order val="6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(2)'!$I$177:$I$181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</c:numCache>
            </c:numRef>
          </c:xVal>
          <c:yVal>
            <c:numRef>
              <c:f>'z数表 (2)'!$J$177:$J$181</c:f>
              <c:numCache>
                <c:formatCode>General</c:formatCode>
                <c:ptCount val="5"/>
                <c:pt idx="0">
                  <c:v>1.0669999999999999</c:v>
                </c:pt>
                <c:pt idx="1">
                  <c:v>1.1639999999999999</c:v>
                </c:pt>
                <c:pt idx="2">
                  <c:v>1.4359999999999999</c:v>
                </c:pt>
                <c:pt idx="3">
                  <c:v>1.7190000000000001</c:v>
                </c:pt>
                <c:pt idx="4">
                  <c:v>2.1659999999999999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D84-43E7-B414-B8419EE074C6}"/>
            </c:ext>
          </c:extLst>
        </c:ser>
        <c:ser>
          <c:idx val="6"/>
          <c:order val="7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(2)'!$K$177:$K$181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</c:numCache>
            </c:numRef>
          </c:xVal>
          <c:yVal>
            <c:numRef>
              <c:f>'z数表 (2)'!$L$177:$L$181</c:f>
              <c:numCache>
                <c:formatCode>General</c:formatCode>
                <c:ptCount val="5"/>
                <c:pt idx="0">
                  <c:v>1.1000000000000001</c:v>
                </c:pt>
                <c:pt idx="1">
                  <c:v>1.18</c:v>
                </c:pt>
                <c:pt idx="2">
                  <c:v>1.4159999999999999</c:v>
                </c:pt>
                <c:pt idx="3">
                  <c:v>1.665</c:v>
                </c:pt>
                <c:pt idx="4">
                  <c:v>2.0659999999999998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D84-43E7-B414-B8419EE074C6}"/>
            </c:ext>
          </c:extLst>
        </c:ser>
        <c:ser>
          <c:idx val="7"/>
          <c:order val="8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(2)'!$M$177:$M$181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</c:numCache>
            </c:numRef>
          </c:xVal>
          <c:yVal>
            <c:numRef>
              <c:f>'z数表 (2)'!$N$177:$N$181</c:f>
              <c:numCache>
                <c:formatCode>General</c:formatCode>
                <c:ptCount val="5"/>
                <c:pt idx="0">
                  <c:v>1.1639999999999999</c:v>
                </c:pt>
                <c:pt idx="1">
                  <c:v>1.22</c:v>
                </c:pt>
                <c:pt idx="2">
                  <c:v>1.371</c:v>
                </c:pt>
                <c:pt idx="3">
                  <c:v>1.5289999999999999</c:v>
                </c:pt>
                <c:pt idx="4">
                  <c:v>1.788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D84-43E7-B414-B8419EE074C6}"/>
            </c:ext>
          </c:extLst>
        </c:ser>
        <c:ser>
          <c:idx val="8"/>
          <c:order val="9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(2)'!$O$177:$O$181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</c:numCache>
            </c:numRef>
          </c:xVal>
          <c:yVal>
            <c:numRef>
              <c:f>'z数表 (2)'!$P$177:$P$181</c:f>
              <c:numCache>
                <c:formatCode>General</c:formatCode>
                <c:ptCount val="5"/>
                <c:pt idx="0">
                  <c:v>1.1619999999999999</c:v>
                </c:pt>
                <c:pt idx="1">
                  <c:v>1.208</c:v>
                </c:pt>
                <c:pt idx="2">
                  <c:v>1.33</c:v>
                </c:pt>
                <c:pt idx="3">
                  <c:v>1.45</c:v>
                </c:pt>
                <c:pt idx="4">
                  <c:v>1.65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D84-43E7-B414-B8419EE074C6}"/>
            </c:ext>
          </c:extLst>
        </c:ser>
        <c:ser>
          <c:idx val="9"/>
          <c:order val="10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(2)'!$Q$177:$Q$181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</c:numCache>
            </c:numRef>
          </c:xVal>
          <c:yVal>
            <c:numRef>
              <c:f>'z数表 (2)'!$R$177:$R$181</c:f>
              <c:numCache>
                <c:formatCode>General</c:formatCode>
                <c:ptCount val="5"/>
                <c:pt idx="0">
                  <c:v>1.1339999999999999</c:v>
                </c:pt>
                <c:pt idx="1">
                  <c:v>1.17</c:v>
                </c:pt>
                <c:pt idx="2">
                  <c:v>1.26</c:v>
                </c:pt>
                <c:pt idx="3">
                  <c:v>1.35</c:v>
                </c:pt>
                <c:pt idx="4">
                  <c:v>1.49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FD84-43E7-B414-B8419EE074C6}"/>
            </c:ext>
          </c:extLst>
        </c:ser>
        <c:ser>
          <c:idx val="11"/>
          <c:order val="11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(2)'!$S$177:$S$181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</c:numCache>
            </c:numRef>
          </c:xVal>
          <c:yVal>
            <c:numRef>
              <c:f>'z数表 (2)'!$T$177:$T$181</c:f>
              <c:numCache>
                <c:formatCode>General</c:formatCode>
                <c:ptCount val="5"/>
                <c:pt idx="0">
                  <c:v>1.1100000000000001</c:v>
                </c:pt>
                <c:pt idx="1">
                  <c:v>1.139</c:v>
                </c:pt>
                <c:pt idx="2">
                  <c:v>1.212</c:v>
                </c:pt>
                <c:pt idx="3">
                  <c:v>1.284</c:v>
                </c:pt>
                <c:pt idx="4">
                  <c:v>1.3979999999999999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FD84-43E7-B414-B8419EE074C6}"/>
            </c:ext>
          </c:extLst>
        </c:ser>
        <c:ser>
          <c:idx val="12"/>
          <c:order val="12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(2)'!$U$177:$U$181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</c:numCache>
            </c:numRef>
          </c:xVal>
          <c:yVal>
            <c:numRef>
              <c:f>'z数表 (2)'!$V$177:$V$181</c:f>
              <c:numCache>
                <c:formatCode>General</c:formatCode>
                <c:ptCount val="5"/>
                <c:pt idx="0">
                  <c:v>1.093</c:v>
                </c:pt>
                <c:pt idx="1">
                  <c:v>1.117</c:v>
                </c:pt>
                <c:pt idx="2">
                  <c:v>1.177</c:v>
                </c:pt>
                <c:pt idx="3">
                  <c:v>1.238</c:v>
                </c:pt>
                <c:pt idx="4">
                  <c:v>1.333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FD84-43E7-B414-B8419EE074C6}"/>
            </c:ext>
          </c:extLst>
        </c:ser>
        <c:ser>
          <c:idx val="13"/>
          <c:order val="13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(2)'!$W$177:$W$181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</c:numCache>
            </c:numRef>
          </c:xVal>
          <c:yVal>
            <c:numRef>
              <c:f>'z数表 (2)'!$X$177:$X$181</c:f>
              <c:numCache>
                <c:formatCode>General</c:formatCode>
                <c:ptCount val="5"/>
                <c:pt idx="0">
                  <c:v>1.0660000000000001</c:v>
                </c:pt>
                <c:pt idx="1">
                  <c:v>1.083</c:v>
                </c:pt>
                <c:pt idx="2">
                  <c:v>1.125</c:v>
                </c:pt>
                <c:pt idx="3">
                  <c:v>1.1679999999999999</c:v>
                </c:pt>
                <c:pt idx="4">
                  <c:v>1.236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FD84-43E7-B414-B8419EE07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426592"/>
        <c:axId val="1"/>
      </c:scatterChart>
      <c:valAx>
        <c:axId val="1556426592"/>
        <c:scaling>
          <c:orientation val="minMax"/>
          <c:max val="28"/>
          <c:min val="8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対臨界圧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　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p</a:t>
                </a:r>
                <a:r>
                  <a:rPr lang="en-US" altLang="ja-JP" sz="1100" b="0" i="0" u="none" strike="noStrike" baseline="-2500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r</a:t>
                </a:r>
                <a:endParaRPr lang="ja-JP" altLang="en-US" sz="1100" b="0" i="0" u="none" strike="noStrike" baseline="-25000">
                  <a:solidFill>
                    <a:srgbClr val="000000"/>
                  </a:solidFill>
                  <a:latin typeface="Arial" panose="020B0604020202020204" pitchFamily="34" charset="0"/>
                  <a:ea typeface="ＭＳ Ｐゴシック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687339854489684"/>
              <c:y val="0.94394223233944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2"/>
        <c:minorUnit val="1"/>
      </c:valAx>
      <c:valAx>
        <c:axId val="1"/>
        <c:scaling>
          <c:orientation val="minMax"/>
          <c:max val="3"/>
          <c:min val="0.8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圧縮係数　</a:t>
                </a:r>
                <a:r>
                  <a:rPr lang="ja-JP" alt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ｚ</a:t>
                </a:r>
              </a:p>
            </c:rich>
          </c:tx>
          <c:layout>
            <c:manualLayout>
              <c:xMode val="edge"/>
              <c:yMode val="edge"/>
              <c:x val="9.6168976502640259E-3"/>
              <c:y val="0.380730430023261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556426592"/>
        <c:crossesAt val="0"/>
        <c:crossBetween val="midCat"/>
        <c:majorUnit val="0.2"/>
        <c:minorUnit val="0.1"/>
      </c:valAx>
      <c:spPr>
        <a:solidFill>
          <a:srgbClr val="FFFFFF"/>
        </a:solidFill>
        <a:ln w="158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09973904150721"/>
          <c:y val="5.8139600903434889E-2"/>
          <c:w val="0.82555503756722026"/>
          <c:h val="0.7463729157043019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'z数表 (2)'!$A$4:$A$20</c:f>
              <c:numCache>
                <c:formatCode>General</c:formatCode>
                <c:ptCount val="17"/>
                <c:pt idx="0">
                  <c:v>0.01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0.92500000000000004</c:v>
                </c:pt>
                <c:pt idx="13">
                  <c:v>0.95</c:v>
                </c:pt>
                <c:pt idx="14">
                  <c:v>0.97499999999999998</c:v>
                </c:pt>
                <c:pt idx="15">
                  <c:v>0.995</c:v>
                </c:pt>
                <c:pt idx="16">
                  <c:v>1</c:v>
                </c:pt>
              </c:numCache>
            </c:numRef>
          </c:xVal>
          <c:yVal>
            <c:numRef>
              <c:f>'z数表 (2)'!$B$4:$B$20</c:f>
              <c:numCache>
                <c:formatCode>General</c:formatCode>
                <c:ptCount val="17"/>
                <c:pt idx="0">
                  <c:v>0.98499999999999999</c:v>
                </c:pt>
                <c:pt idx="1">
                  <c:v>0.95799999999999996</c:v>
                </c:pt>
                <c:pt idx="2">
                  <c:v>0.94199999999999995</c:v>
                </c:pt>
                <c:pt idx="3">
                  <c:v>0.89800000000000002</c:v>
                </c:pt>
                <c:pt idx="4">
                  <c:v>0.83299999999999996</c:v>
                </c:pt>
                <c:pt idx="5">
                  <c:v>0.78300000000000003</c:v>
                </c:pt>
                <c:pt idx="6">
                  <c:v>0.73</c:v>
                </c:pt>
                <c:pt idx="7">
                  <c:v>0.68</c:v>
                </c:pt>
                <c:pt idx="8">
                  <c:v>0.64100000000000001</c:v>
                </c:pt>
                <c:pt idx="9">
                  <c:v>0.58299999999999996</c:v>
                </c:pt>
                <c:pt idx="10">
                  <c:v>0.51900000000000002</c:v>
                </c:pt>
                <c:pt idx="11">
                  <c:v>0.443</c:v>
                </c:pt>
                <c:pt idx="12">
                  <c:v>0.42</c:v>
                </c:pt>
                <c:pt idx="13">
                  <c:v>0.39</c:v>
                </c:pt>
                <c:pt idx="14">
                  <c:v>0.34499999999999997</c:v>
                </c:pt>
                <c:pt idx="15">
                  <c:v>0.30499999999999999</c:v>
                </c:pt>
                <c:pt idx="16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1B-4FD8-9FC5-2C261F363A40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'z数表 (2)'!$A$4:$A$20</c:f>
              <c:numCache>
                <c:formatCode>General</c:formatCode>
                <c:ptCount val="17"/>
                <c:pt idx="0">
                  <c:v>0.01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0.92500000000000004</c:v>
                </c:pt>
                <c:pt idx="13">
                  <c:v>0.95</c:v>
                </c:pt>
                <c:pt idx="14">
                  <c:v>0.97499999999999998</c:v>
                </c:pt>
                <c:pt idx="15">
                  <c:v>0.995</c:v>
                </c:pt>
                <c:pt idx="16">
                  <c:v>1</c:v>
                </c:pt>
              </c:numCache>
            </c:numRef>
          </c:xVal>
          <c:yVal>
            <c:numRef>
              <c:f>'z数表 (2)'!$C$4:$C$20</c:f>
              <c:numCache>
                <c:formatCode>General</c:formatCode>
                <c:ptCount val="17"/>
                <c:pt idx="0">
                  <c:v>2E-3</c:v>
                </c:pt>
                <c:pt idx="1">
                  <c:v>4.0000000000000001E-3</c:v>
                </c:pt>
                <c:pt idx="2">
                  <c:v>8.9999999999999993E-3</c:v>
                </c:pt>
                <c:pt idx="3">
                  <c:v>1.4999999999999999E-2</c:v>
                </c:pt>
                <c:pt idx="4">
                  <c:v>0.03</c:v>
                </c:pt>
                <c:pt idx="5">
                  <c:v>4.4999999999999998E-2</c:v>
                </c:pt>
                <c:pt idx="6">
                  <c:v>0.06</c:v>
                </c:pt>
                <c:pt idx="7">
                  <c:v>7.6999999999999999E-2</c:v>
                </c:pt>
                <c:pt idx="8">
                  <c:v>9.6000000000000002E-2</c:v>
                </c:pt>
                <c:pt idx="9">
                  <c:v>0.114</c:v>
                </c:pt>
                <c:pt idx="10">
                  <c:v>0.13600000000000001</c:v>
                </c:pt>
                <c:pt idx="11">
                  <c:v>0.16400000000000001</c:v>
                </c:pt>
                <c:pt idx="12">
                  <c:v>0.16700000000000001</c:v>
                </c:pt>
                <c:pt idx="13">
                  <c:v>0.18</c:v>
                </c:pt>
                <c:pt idx="14">
                  <c:v>0.21</c:v>
                </c:pt>
                <c:pt idx="15">
                  <c:v>0.26</c:v>
                </c:pt>
                <c:pt idx="16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1B-4FD8-9FC5-2C261F363A40}"/>
            </c:ext>
          </c:extLst>
        </c:ser>
        <c:ser>
          <c:idx val="10"/>
          <c:order val="2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(2)'!$A$101:$A$172</c:f>
              <c:numCache>
                <c:formatCode>General</c:formatCode>
                <c:ptCount val="72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0.72499999999999998</c:v>
                </c:pt>
                <c:pt idx="29">
                  <c:v>0.75000000000000011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0.85000000000000009</c:v>
                </c:pt>
                <c:pt idx="34">
                  <c:v>0.87500000000000011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0.95000000000000007</c:v>
                </c:pt>
                <c:pt idx="38">
                  <c:v>0.97500000000000009</c:v>
                </c:pt>
                <c:pt idx="39">
                  <c:v>0.99</c:v>
                </c:pt>
                <c:pt idx="40">
                  <c:v>1</c:v>
                </c:pt>
                <c:pt idx="41">
                  <c:v>1.01</c:v>
                </c:pt>
                <c:pt idx="42">
                  <c:v>1.0250000000000001</c:v>
                </c:pt>
                <c:pt idx="43">
                  <c:v>1.05</c:v>
                </c:pt>
                <c:pt idx="44">
                  <c:v>1.075</c:v>
                </c:pt>
                <c:pt idx="45">
                  <c:v>1.0999999999999999</c:v>
                </c:pt>
                <c:pt idx="46">
                  <c:v>1.1250000000000002</c:v>
                </c:pt>
                <c:pt idx="47">
                  <c:v>1.1500000000000001</c:v>
                </c:pt>
                <c:pt idx="48">
                  <c:v>1.175</c:v>
                </c:pt>
                <c:pt idx="49">
                  <c:v>1.2</c:v>
                </c:pt>
                <c:pt idx="50">
                  <c:v>1.2250000000000001</c:v>
                </c:pt>
                <c:pt idx="51">
                  <c:v>1.25</c:v>
                </c:pt>
                <c:pt idx="52">
                  <c:v>1.2749999999999999</c:v>
                </c:pt>
                <c:pt idx="53">
                  <c:v>1.3000000000000003</c:v>
                </c:pt>
                <c:pt idx="54">
                  <c:v>1.3250000000000002</c:v>
                </c:pt>
                <c:pt idx="55">
                  <c:v>1.35</c:v>
                </c:pt>
                <c:pt idx="56">
                  <c:v>1.375</c:v>
                </c:pt>
                <c:pt idx="57">
                  <c:v>1.4000000000000001</c:v>
                </c:pt>
                <c:pt idx="58">
                  <c:v>1.425</c:v>
                </c:pt>
                <c:pt idx="59">
                  <c:v>1.45</c:v>
                </c:pt>
                <c:pt idx="60">
                  <c:v>1.4750000000000001</c:v>
                </c:pt>
                <c:pt idx="61">
                  <c:v>1.5000000000000002</c:v>
                </c:pt>
                <c:pt idx="62">
                  <c:v>1.75</c:v>
                </c:pt>
                <c:pt idx="63">
                  <c:v>2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  <c:pt idx="68">
                  <c:v>7</c:v>
                </c:pt>
                <c:pt idx="69">
                  <c:v>8</c:v>
                </c:pt>
                <c:pt idx="70">
                  <c:v>9</c:v>
                </c:pt>
                <c:pt idx="71">
                  <c:v>10</c:v>
                </c:pt>
              </c:numCache>
            </c:numRef>
          </c:xVal>
          <c:yVal>
            <c:numRef>
              <c:f>'z数表 (2)'!$B$101:$B$172</c:f>
              <c:numCache>
                <c:formatCode>General</c:formatCode>
                <c:ptCount val="72"/>
                <c:pt idx="0">
                  <c:v>0.99162323759513415</c:v>
                </c:pt>
                <c:pt idx="1">
                  <c:v>0.98307754140122505</c:v>
                </c:pt>
                <c:pt idx="2">
                  <c:v>0.97437060565648703</c:v>
                </c:pt>
                <c:pt idx="3">
                  <c:v>0.96560992339480645</c:v>
                </c:pt>
                <c:pt idx="4">
                  <c:v>0.9566880015822975</c:v>
                </c:pt>
                <c:pt idx="5">
                  <c:v>0.94762096417404262</c:v>
                </c:pt>
                <c:pt idx="6">
                  <c:v>0.93841956047343111</c:v>
                </c:pt>
                <c:pt idx="7">
                  <c:v>0.9290837904804623</c:v>
                </c:pt>
                <c:pt idx="8">
                  <c:v>0.91957334430742921</c:v>
                </c:pt>
                <c:pt idx="9">
                  <c:v>0.90990165858356775</c:v>
                </c:pt>
                <c:pt idx="10">
                  <c:v>0.90006067133133616</c:v>
                </c:pt>
                <c:pt idx="11">
                  <c:v>0.89004232057319355</c:v>
                </c:pt>
                <c:pt idx="12">
                  <c:v>0.87984391898329228</c:v>
                </c:pt>
                <c:pt idx="13">
                  <c:v>0.86945740458409138</c:v>
                </c:pt>
                <c:pt idx="14">
                  <c:v>0.85884246748788329</c:v>
                </c:pt>
                <c:pt idx="15">
                  <c:v>0.84803404293068108</c:v>
                </c:pt>
                <c:pt idx="16">
                  <c:v>0.83698644637308317</c:v>
                </c:pt>
                <c:pt idx="17">
                  <c:v>0.82565936792738259</c:v>
                </c:pt>
                <c:pt idx="18">
                  <c:v>0.81408774282959229</c:v>
                </c:pt>
                <c:pt idx="19">
                  <c:v>0.80222051188861643</c:v>
                </c:pt>
                <c:pt idx="20">
                  <c:v>0.7900737990595379</c:v>
                </c:pt>
                <c:pt idx="21">
                  <c:v>0.77762073108388496</c:v>
                </c:pt>
                <c:pt idx="22">
                  <c:v>0.76481831074810402</c:v>
                </c:pt>
                <c:pt idx="23">
                  <c:v>0.75156979432169746</c:v>
                </c:pt>
                <c:pt idx="24">
                  <c:v>0.7379396776249969</c:v>
                </c:pt>
                <c:pt idx="25">
                  <c:v>0.72385809018597658</c:v>
                </c:pt>
                <c:pt idx="26">
                  <c:v>0.70927424154612528</c:v>
                </c:pt>
                <c:pt idx="27">
                  <c:v>0.69412121729185006</c:v>
                </c:pt>
                <c:pt idx="28">
                  <c:v>0.678339627521928</c:v>
                </c:pt>
                <c:pt idx="29">
                  <c:v>0.6618319223081085</c:v>
                </c:pt>
                <c:pt idx="30">
                  <c:v>0.64448872748841279</c:v>
                </c:pt>
                <c:pt idx="31">
                  <c:v>0.62617702043340739</c:v>
                </c:pt>
                <c:pt idx="32">
                  <c:v>0.60670734467086873</c:v>
                </c:pt>
                <c:pt idx="33">
                  <c:v>0.58581284874417594</c:v>
                </c:pt>
                <c:pt idx="34">
                  <c:v>0.56310628899875559</c:v>
                </c:pt>
                <c:pt idx="35">
                  <c:v>0.53799188529429665</c:v>
                </c:pt>
                <c:pt idx="36">
                  <c:v>0.50942507407401538</c:v>
                </c:pt>
                <c:pt idx="37">
                  <c:v>0.47528958623328799</c:v>
                </c:pt>
                <c:pt idx="38">
                  <c:v>0.42974532524110687</c:v>
                </c:pt>
                <c:pt idx="39">
                  <c:v>0.37</c:v>
                </c:pt>
                <c:pt idx="40">
                  <c:v>0.29739022754804317</c:v>
                </c:pt>
                <c:pt idx="41">
                  <c:v>0.25</c:v>
                </c:pt>
                <c:pt idx="42">
                  <c:v>0.20955202617579841</c:v>
                </c:pt>
                <c:pt idx="43">
                  <c:v>0.20510315823585601</c:v>
                </c:pt>
                <c:pt idx="44">
                  <c:v>0.20410481668364303</c:v>
                </c:pt>
                <c:pt idx="45">
                  <c:v>0.20452377078321229</c:v>
                </c:pt>
                <c:pt idx="46">
                  <c:v>0.20570135696942965</c:v>
                </c:pt>
                <c:pt idx="47">
                  <c:v>0.20736749899465726</c:v>
                </c:pt>
                <c:pt idx="48">
                  <c:v>0.2093367713754424</c:v>
                </c:pt>
                <c:pt idx="49">
                  <c:v>0.21154629068696196</c:v>
                </c:pt>
                <c:pt idx="50">
                  <c:v>0.21392564899202085</c:v>
                </c:pt>
                <c:pt idx="51">
                  <c:v>0.21643722372875909</c:v>
                </c:pt>
                <c:pt idx="52">
                  <c:v>0.2190527979757817</c:v>
                </c:pt>
                <c:pt idx="53">
                  <c:v>0.22174093002067713</c:v>
                </c:pt>
                <c:pt idx="54">
                  <c:v>0.22450968184098682</c:v>
                </c:pt>
                <c:pt idx="55">
                  <c:v>0.22732358073552844</c:v>
                </c:pt>
                <c:pt idx="56">
                  <c:v>0.23017348979642177</c:v>
                </c:pt>
                <c:pt idx="57">
                  <c:v>0.23307929523493567</c:v>
                </c:pt>
                <c:pt idx="58">
                  <c:v>0.23600068716336292</c:v>
                </c:pt>
                <c:pt idx="59">
                  <c:v>0.23895647686263366</c:v>
                </c:pt>
                <c:pt idx="60">
                  <c:v>0.24195069532151844</c:v>
                </c:pt>
                <c:pt idx="61">
                  <c:v>0.24493900166353957</c:v>
                </c:pt>
                <c:pt idx="62">
                  <c:v>0.28000000000000003</c:v>
                </c:pt>
                <c:pt idx="63">
                  <c:v>0.31</c:v>
                </c:pt>
                <c:pt idx="64">
                  <c:v>0.44400000000000001</c:v>
                </c:pt>
                <c:pt idx="65">
                  <c:v>0.56699999999999995</c:v>
                </c:pt>
                <c:pt idx="66">
                  <c:v>0.68700000000000006</c:v>
                </c:pt>
                <c:pt idx="67">
                  <c:v>0.80459999999999998</c:v>
                </c:pt>
                <c:pt idx="68">
                  <c:v>0.91969999999999996</c:v>
                </c:pt>
                <c:pt idx="69">
                  <c:v>1.03</c:v>
                </c:pt>
                <c:pt idx="70">
                  <c:v>1.1399999999999999</c:v>
                </c:pt>
                <c:pt idx="71">
                  <c:v>1.25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1B-4FD8-9FC5-2C261F363A40}"/>
            </c:ext>
          </c:extLst>
        </c:ser>
        <c:ser>
          <c:idx val="2"/>
          <c:order val="3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(2)'!$C$101:$C$113</c:f>
              <c:numCache>
                <c:formatCode>General</c:formatCode>
                <c:ptCount val="13"/>
                <c:pt idx="0">
                  <c:v>1</c:v>
                </c:pt>
                <c:pt idx="1">
                  <c:v>1.25</c:v>
                </c:pt>
                <c:pt idx="2">
                  <c:v>1.5</c:v>
                </c:pt>
                <c:pt idx="3">
                  <c:v>1.75</c:v>
                </c:pt>
                <c:pt idx="4">
                  <c:v>2</c:v>
                </c:pt>
                <c:pt idx="5">
                  <c:v>2.25</c:v>
                </c:pt>
                <c:pt idx="6">
                  <c:v>2.5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10</c:v>
                </c:pt>
              </c:numCache>
            </c:numRef>
          </c:xVal>
          <c:yVal>
            <c:numRef>
              <c:f>'z数表 (2)'!$D$101:$D$113</c:f>
              <c:numCache>
                <c:formatCode>General</c:formatCode>
                <c:ptCount val="13"/>
                <c:pt idx="0">
                  <c:v>0.69289999999999996</c:v>
                </c:pt>
                <c:pt idx="1">
                  <c:v>0.58499999999999996</c:v>
                </c:pt>
                <c:pt idx="2">
                  <c:v>0.47499999999999998</c:v>
                </c:pt>
                <c:pt idx="3">
                  <c:v>0.41399999999999998</c:v>
                </c:pt>
                <c:pt idx="4">
                  <c:v>0.40100000000000002</c:v>
                </c:pt>
                <c:pt idx="5">
                  <c:v>0.40949999999999998</c:v>
                </c:pt>
                <c:pt idx="6">
                  <c:v>0.42699999999999999</c:v>
                </c:pt>
                <c:pt idx="7">
                  <c:v>0.47399999999999998</c:v>
                </c:pt>
                <c:pt idx="8">
                  <c:v>0.57899999999999996</c:v>
                </c:pt>
                <c:pt idx="9">
                  <c:v>0.68700000000000006</c:v>
                </c:pt>
                <c:pt idx="10">
                  <c:v>0.89900000000000002</c:v>
                </c:pt>
                <c:pt idx="11">
                  <c:v>1.105</c:v>
                </c:pt>
                <c:pt idx="12">
                  <c:v>1.206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E1B-4FD8-9FC5-2C261F363A40}"/>
            </c:ext>
          </c:extLst>
        </c:ser>
        <c:ser>
          <c:idx val="3"/>
          <c:order val="4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(2)'!$E$101:$E$110</c:f>
              <c:numCache>
                <c:formatCode>General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</c:numCache>
            </c:numRef>
          </c:xVal>
          <c:yVal>
            <c:numRef>
              <c:f>'z数表 (2)'!$F$101:$F$110</c:f>
              <c:numCache>
                <c:formatCode>General</c:formatCode>
                <c:ptCount val="10"/>
                <c:pt idx="0">
                  <c:v>0.79300000000000004</c:v>
                </c:pt>
                <c:pt idx="1">
                  <c:v>0.67600000000000005</c:v>
                </c:pt>
                <c:pt idx="2">
                  <c:v>0.58099999999999996</c:v>
                </c:pt>
                <c:pt idx="3">
                  <c:v>0.54400000000000004</c:v>
                </c:pt>
                <c:pt idx="4">
                  <c:v>0.55100000000000005</c:v>
                </c:pt>
                <c:pt idx="5">
                  <c:v>0.57999999999999996</c:v>
                </c:pt>
                <c:pt idx="6">
                  <c:v>0.61799999999999999</c:v>
                </c:pt>
                <c:pt idx="7">
                  <c:v>0.79900000000000004</c:v>
                </c:pt>
                <c:pt idx="8">
                  <c:v>0.98799999999999999</c:v>
                </c:pt>
                <c:pt idx="9">
                  <c:v>1.1739999999999999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E1B-4FD8-9FC5-2C261F363A40}"/>
            </c:ext>
          </c:extLst>
        </c:ser>
        <c:ser>
          <c:idx val="4"/>
          <c:order val="5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(2)'!$G$102:$G$111</c:f>
              <c:numCache>
                <c:formatCode>General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</c:numCache>
            </c:numRef>
          </c:xVal>
          <c:yVal>
            <c:numRef>
              <c:f>'z数表 (2)'!$H$102:$H$111</c:f>
              <c:numCache>
                <c:formatCode>General</c:formatCode>
                <c:ptCount val="10"/>
                <c:pt idx="0">
                  <c:v>0.85199999999999998</c:v>
                </c:pt>
                <c:pt idx="1">
                  <c:v>0.77700000000000002</c:v>
                </c:pt>
                <c:pt idx="2">
                  <c:v>0.71199999999999997</c:v>
                </c:pt>
                <c:pt idx="3">
                  <c:v>0.67</c:v>
                </c:pt>
                <c:pt idx="4">
                  <c:v>0.65400000000000003</c:v>
                </c:pt>
                <c:pt idx="5">
                  <c:v>0.66100000000000003</c:v>
                </c:pt>
                <c:pt idx="6">
                  <c:v>0.68100000000000005</c:v>
                </c:pt>
                <c:pt idx="7">
                  <c:v>0.81899999999999995</c:v>
                </c:pt>
                <c:pt idx="8">
                  <c:v>0.98499999999999999</c:v>
                </c:pt>
                <c:pt idx="9">
                  <c:v>1.1499999999999999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E1B-4FD8-9FC5-2C261F363A40}"/>
            </c:ext>
          </c:extLst>
        </c:ser>
        <c:ser>
          <c:idx val="5"/>
          <c:order val="6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(2)'!$I$101:$I$110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</c:numCache>
            </c:numRef>
          </c:xVal>
          <c:yVal>
            <c:numRef>
              <c:f>'z数表 (2)'!$J$101:$J$110</c:f>
              <c:numCache>
                <c:formatCode>General</c:formatCode>
                <c:ptCount val="10"/>
                <c:pt idx="0">
                  <c:v>0.89100000000000001</c:v>
                </c:pt>
                <c:pt idx="1">
                  <c:v>0.79500000000000004</c:v>
                </c:pt>
                <c:pt idx="2">
                  <c:v>0.745</c:v>
                </c:pt>
                <c:pt idx="3">
                  <c:v>0.74199999999999999</c:v>
                </c:pt>
                <c:pt idx="4">
                  <c:v>0.751</c:v>
                </c:pt>
                <c:pt idx="5">
                  <c:v>0.76800000000000002</c:v>
                </c:pt>
                <c:pt idx="6">
                  <c:v>0.79200000000000004</c:v>
                </c:pt>
                <c:pt idx="7">
                  <c:v>0.85099999999999998</c:v>
                </c:pt>
                <c:pt idx="8">
                  <c:v>0.99299999999999999</c:v>
                </c:pt>
                <c:pt idx="9">
                  <c:v>1.145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E1B-4FD8-9FC5-2C261F363A40}"/>
            </c:ext>
          </c:extLst>
        </c:ser>
        <c:ser>
          <c:idx val="6"/>
          <c:order val="7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(2)'!$K$101:$K$108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</c:numCache>
            </c:numRef>
          </c:xVal>
          <c:yVal>
            <c:numRef>
              <c:f>'z数表 (2)'!$L$101:$L$108</c:f>
              <c:numCache>
                <c:formatCode>General</c:formatCode>
                <c:ptCount val="8"/>
                <c:pt idx="0">
                  <c:v>0.93899999999999995</c:v>
                </c:pt>
                <c:pt idx="1">
                  <c:v>0.89200000000000002</c:v>
                </c:pt>
                <c:pt idx="2">
                  <c:v>0.86599999999999999</c:v>
                </c:pt>
                <c:pt idx="3">
                  <c:v>0.86599999999999999</c:v>
                </c:pt>
                <c:pt idx="4">
                  <c:v>0.88800000000000001</c:v>
                </c:pt>
                <c:pt idx="5">
                  <c:v>0.92500000000000004</c:v>
                </c:pt>
                <c:pt idx="6">
                  <c:v>1.028</c:v>
                </c:pt>
                <c:pt idx="7">
                  <c:v>1.1479999999999999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E1B-4FD8-9FC5-2C261F363A40}"/>
            </c:ext>
          </c:extLst>
        </c:ser>
        <c:ser>
          <c:idx val="8"/>
          <c:order val="8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(2)'!$O$101:$O$107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</c:numCache>
            </c:numRef>
          </c:xVal>
          <c:yVal>
            <c:numRef>
              <c:f>'z数表 (2)'!$P$101:$P$107</c:f>
              <c:numCache>
                <c:formatCode>General</c:formatCode>
                <c:ptCount val="7"/>
                <c:pt idx="0">
                  <c:v>0.98299999999999998</c:v>
                </c:pt>
                <c:pt idx="1">
                  <c:v>0.97499999999999998</c:v>
                </c:pt>
                <c:pt idx="2">
                  <c:v>0.97699999999999998</c:v>
                </c:pt>
                <c:pt idx="3">
                  <c:v>0.98699999999999999</c:v>
                </c:pt>
                <c:pt idx="4">
                  <c:v>1.0329999999999999</c:v>
                </c:pt>
                <c:pt idx="5">
                  <c:v>1.1000000000000001</c:v>
                </c:pt>
                <c:pt idx="6">
                  <c:v>1.18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E1B-4FD8-9FC5-2C261F363A40}"/>
            </c:ext>
          </c:extLst>
        </c:ser>
        <c:ser>
          <c:idx val="9"/>
          <c:order val="9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(2)'!$Q$101:$Q$106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'z数表 (2)'!$R$101:$R$106</c:f>
              <c:numCache>
                <c:formatCode>General</c:formatCode>
                <c:ptCount val="6"/>
                <c:pt idx="0">
                  <c:v>1.01</c:v>
                </c:pt>
                <c:pt idx="1">
                  <c:v>1.0329999999999999</c:v>
                </c:pt>
                <c:pt idx="2">
                  <c:v>1.07</c:v>
                </c:pt>
                <c:pt idx="3">
                  <c:v>1.1160000000000001</c:v>
                </c:pt>
                <c:pt idx="4">
                  <c:v>1.1619999999999999</c:v>
                </c:pt>
                <c:pt idx="5">
                  <c:v>1.208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E1B-4FD8-9FC5-2C261F363A40}"/>
            </c:ext>
          </c:extLst>
        </c:ser>
        <c:ser>
          <c:idx val="11"/>
          <c:order val="10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(2)'!$S$101:$S$106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'z数表 (2)'!$T$101:$T$106</c:f>
              <c:numCache>
                <c:formatCode>General</c:formatCode>
                <c:ptCount val="6"/>
                <c:pt idx="0">
                  <c:v>1.0109999999999999</c:v>
                </c:pt>
                <c:pt idx="1">
                  <c:v>1.022</c:v>
                </c:pt>
                <c:pt idx="2">
                  <c:v>1.0449999999999999</c:v>
                </c:pt>
                <c:pt idx="3">
                  <c:v>1.0689</c:v>
                </c:pt>
                <c:pt idx="4">
                  <c:v>1.0927</c:v>
                </c:pt>
                <c:pt idx="5">
                  <c:v>1.117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E1B-4FD8-9FC5-2C261F363A40}"/>
            </c:ext>
          </c:extLst>
        </c:ser>
        <c:ser>
          <c:idx val="12"/>
          <c:order val="11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(2)'!$M$34:$M$74</c:f>
              <c:numCache>
                <c:formatCode>General</c:formatCode>
                <c:ptCount val="41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0.72499999999999998</c:v>
                </c:pt>
                <c:pt idx="29">
                  <c:v>0.75000000000000011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0.85000000000000009</c:v>
                </c:pt>
                <c:pt idx="34">
                  <c:v>0.87500000000000011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0.95000000000000007</c:v>
                </c:pt>
                <c:pt idx="38">
                  <c:v>0.97500000000000009</c:v>
                </c:pt>
                <c:pt idx="39">
                  <c:v>0.99</c:v>
                </c:pt>
                <c:pt idx="40">
                  <c:v>1</c:v>
                </c:pt>
              </c:numCache>
            </c:numRef>
          </c:xVal>
          <c:yVal>
            <c:numRef>
              <c:f>'z数表 (2)'!$N$34:$N$74</c:f>
              <c:numCache>
                <c:formatCode>General</c:formatCode>
                <c:ptCount val="41"/>
                <c:pt idx="0">
                  <c:v>0.99162323759513415</c:v>
                </c:pt>
                <c:pt idx="1">
                  <c:v>0.98307754140122505</c:v>
                </c:pt>
                <c:pt idx="2">
                  <c:v>0.97437060565648703</c:v>
                </c:pt>
                <c:pt idx="3">
                  <c:v>0.96560992339480645</c:v>
                </c:pt>
                <c:pt idx="4">
                  <c:v>0.9566880015822975</c:v>
                </c:pt>
                <c:pt idx="5">
                  <c:v>0.94762096417404262</c:v>
                </c:pt>
                <c:pt idx="6">
                  <c:v>0.93841956047343111</c:v>
                </c:pt>
                <c:pt idx="7">
                  <c:v>0.9290837904804623</c:v>
                </c:pt>
                <c:pt idx="8">
                  <c:v>0.91957334430742921</c:v>
                </c:pt>
                <c:pt idx="9">
                  <c:v>0.90990165858356775</c:v>
                </c:pt>
                <c:pt idx="10">
                  <c:v>0.90006067133133616</c:v>
                </c:pt>
                <c:pt idx="11">
                  <c:v>0.89004232057319355</c:v>
                </c:pt>
                <c:pt idx="12">
                  <c:v>0.87984391898329228</c:v>
                </c:pt>
                <c:pt idx="13">
                  <c:v>0.86945740458409138</c:v>
                </c:pt>
                <c:pt idx="14">
                  <c:v>0.85884246748788329</c:v>
                </c:pt>
                <c:pt idx="15">
                  <c:v>0.84803404293068108</c:v>
                </c:pt>
                <c:pt idx="16">
                  <c:v>0.83698644637308317</c:v>
                </c:pt>
                <c:pt idx="17">
                  <c:v>0.82565936792738259</c:v>
                </c:pt>
                <c:pt idx="18">
                  <c:v>0.81408774282959229</c:v>
                </c:pt>
                <c:pt idx="19">
                  <c:v>0.80222051188861643</c:v>
                </c:pt>
                <c:pt idx="20">
                  <c:v>0.7900737990595379</c:v>
                </c:pt>
                <c:pt idx="21">
                  <c:v>0.77762073108388496</c:v>
                </c:pt>
                <c:pt idx="22">
                  <c:v>0.76481831074810402</c:v>
                </c:pt>
                <c:pt idx="23">
                  <c:v>0.75156979432169746</c:v>
                </c:pt>
                <c:pt idx="24">
                  <c:v>0.7379396776249969</c:v>
                </c:pt>
                <c:pt idx="25">
                  <c:v>0.72385809018597658</c:v>
                </c:pt>
                <c:pt idx="26">
                  <c:v>0.70927424154612528</c:v>
                </c:pt>
                <c:pt idx="27">
                  <c:v>0.69412121729185006</c:v>
                </c:pt>
                <c:pt idx="28">
                  <c:v>0.678339627521928</c:v>
                </c:pt>
                <c:pt idx="29">
                  <c:v>0.6618319223081085</c:v>
                </c:pt>
                <c:pt idx="30">
                  <c:v>0.64448872748841279</c:v>
                </c:pt>
                <c:pt idx="31">
                  <c:v>0.62617702043340739</c:v>
                </c:pt>
                <c:pt idx="32">
                  <c:v>0.60670734467086873</c:v>
                </c:pt>
                <c:pt idx="33">
                  <c:v>0.58581284874417594</c:v>
                </c:pt>
                <c:pt idx="34">
                  <c:v>0.56310628899875559</c:v>
                </c:pt>
                <c:pt idx="35">
                  <c:v>0.53799188529429665</c:v>
                </c:pt>
                <c:pt idx="36">
                  <c:v>0.50942507407401538</c:v>
                </c:pt>
                <c:pt idx="37">
                  <c:v>0.47528958623328799</c:v>
                </c:pt>
                <c:pt idx="38">
                  <c:v>0.42974532524110687</c:v>
                </c:pt>
                <c:pt idx="39">
                  <c:v>0.37</c:v>
                </c:pt>
                <c:pt idx="40">
                  <c:v>0.29739022754804317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AE1B-4FD8-9FC5-2C261F363A40}"/>
            </c:ext>
          </c:extLst>
        </c:ser>
        <c:ser>
          <c:idx val="13"/>
          <c:order val="12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(2)'!$Q$34:$Q$73</c:f>
              <c:numCache>
                <c:formatCode>General</c:formatCode>
                <c:ptCount val="40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0.72499999999999998</c:v>
                </c:pt>
                <c:pt idx="29">
                  <c:v>0.75000000000000011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0.85000000000000009</c:v>
                </c:pt>
                <c:pt idx="34">
                  <c:v>0.87500000000000011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0.95000000000000007</c:v>
                </c:pt>
                <c:pt idx="38">
                  <c:v>0.97500000000000009</c:v>
                </c:pt>
                <c:pt idx="39">
                  <c:v>1</c:v>
                </c:pt>
              </c:numCache>
            </c:numRef>
          </c:xVal>
          <c:yVal>
            <c:numRef>
              <c:f>'z数表 (2)'!$R$34:$R$73</c:f>
              <c:numCache>
                <c:formatCode>General</c:formatCode>
                <c:ptCount val="40"/>
                <c:pt idx="0">
                  <c:v>0.99399297038761325</c:v>
                </c:pt>
                <c:pt idx="1">
                  <c:v>0.98786098140913625</c:v>
                </c:pt>
                <c:pt idx="2">
                  <c:v>0.98172899243065948</c:v>
                </c:pt>
                <c:pt idx="3">
                  <c:v>0.9754895104182969</c:v>
                </c:pt>
                <c:pt idx="4">
                  <c:v>0.96920849700647838</c:v>
                </c:pt>
                <c:pt idx="5">
                  <c:v>0.9628639649837275</c:v>
                </c:pt>
                <c:pt idx="6">
                  <c:v>0.95646812946753135</c:v>
                </c:pt>
                <c:pt idx="7">
                  <c:v>0.95000388929340784</c:v>
                </c:pt>
                <c:pt idx="8">
                  <c:v>0.94347124446135699</c:v>
                </c:pt>
                <c:pt idx="9">
                  <c:v>0.93689951125334792</c:v>
                </c:pt>
                <c:pt idx="10">
                  <c:v>0.93024471524642693</c:v>
                </c:pt>
                <c:pt idx="11">
                  <c:v>0.92352151458157916</c:v>
                </c:pt>
                <c:pt idx="12">
                  <c:v>0.91673235228230132</c:v>
                </c:pt>
                <c:pt idx="13">
                  <c:v>0.9098845574190858</c:v>
                </c:pt>
                <c:pt idx="14">
                  <c:v>0.90294148463947166</c:v>
                </c:pt>
                <c:pt idx="15">
                  <c:v>0.89594466534291484</c:v>
                </c:pt>
                <c:pt idx="16">
                  <c:v>0.88885501115345666</c:v>
                </c:pt>
                <c:pt idx="17">
                  <c:v>0.88168718021208148</c:v>
                </c:pt>
                <c:pt idx="18">
                  <c:v>0.87445827368327145</c:v>
                </c:pt>
                <c:pt idx="19">
                  <c:v>0.86717562063751852</c:v>
                </c:pt>
                <c:pt idx="20">
                  <c:v>0.85979524665186957</c:v>
                </c:pt>
                <c:pt idx="21">
                  <c:v>0.85231226567932983</c:v>
                </c:pt>
                <c:pt idx="22">
                  <c:v>0.84475355097837068</c:v>
                </c:pt>
                <c:pt idx="23">
                  <c:v>0.83709711533751541</c:v>
                </c:pt>
                <c:pt idx="24">
                  <c:v>0.82934540178026139</c:v>
                </c:pt>
                <c:pt idx="25">
                  <c:v>0.82154971380005448</c:v>
                </c:pt>
                <c:pt idx="26">
                  <c:v>0.81357079905754215</c:v>
                </c:pt>
                <c:pt idx="27">
                  <c:v>0.8056016564090196</c:v>
                </c:pt>
                <c:pt idx="28">
                  <c:v>0.7974615021156789</c:v>
                </c:pt>
                <c:pt idx="29">
                  <c:v>0.78926760130539542</c:v>
                </c:pt>
                <c:pt idx="30">
                  <c:v>0.78096620746122614</c:v>
                </c:pt>
                <c:pt idx="31">
                  <c:v>0.77251139174142025</c:v>
                </c:pt>
                <c:pt idx="32">
                  <c:v>0.76398523973549015</c:v>
                </c:pt>
                <c:pt idx="33">
                  <c:v>0.75534817446277791</c:v>
                </c:pt>
                <c:pt idx="34">
                  <c:v>0.74659408836454033</c:v>
                </c:pt>
                <c:pt idx="35">
                  <c:v>0.73773250923241718</c:v>
                </c:pt>
                <c:pt idx="36">
                  <c:v>0.72875732950766481</c:v>
                </c:pt>
                <c:pt idx="37">
                  <c:v>0.71966537325973667</c:v>
                </c:pt>
                <c:pt idx="38">
                  <c:v>0.71044931141814038</c:v>
                </c:pt>
                <c:pt idx="39">
                  <c:v>0.70111842747216646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AE1B-4FD8-9FC5-2C261F363A40}"/>
            </c:ext>
          </c:extLst>
        </c:ser>
        <c:ser>
          <c:idx val="14"/>
          <c:order val="1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(2)'!$S$34:$S$73</c:f>
              <c:numCache>
                <c:formatCode>General</c:formatCode>
                <c:ptCount val="40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0.72499999999999998</c:v>
                </c:pt>
                <c:pt idx="29">
                  <c:v>0.75000000000000011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0.85000000000000009</c:v>
                </c:pt>
                <c:pt idx="34">
                  <c:v>0.87500000000000011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0.95000000000000007</c:v>
                </c:pt>
                <c:pt idx="38">
                  <c:v>0.97500000000000009</c:v>
                </c:pt>
                <c:pt idx="39">
                  <c:v>1</c:v>
                </c:pt>
              </c:numCache>
            </c:numRef>
          </c:xVal>
          <c:yVal>
            <c:numRef>
              <c:f>'z数表 (2)'!$T$34:$T$73</c:f>
              <c:numCache>
                <c:formatCode>General</c:formatCode>
                <c:ptCount val="40"/>
                <c:pt idx="0">
                  <c:v>0.99563183198378635</c:v>
                </c:pt>
                <c:pt idx="1">
                  <c:v>0.99117534995394396</c:v>
                </c:pt>
                <c:pt idx="2">
                  <c:v>0.98665168477792276</c:v>
                </c:pt>
                <c:pt idx="3">
                  <c:v>0.98212801960190155</c:v>
                </c:pt>
                <c:pt idx="4">
                  <c:v>0.97763794599896969</c:v>
                </c:pt>
                <c:pt idx="5">
                  <c:v>0.97306725262062355</c:v>
                </c:pt>
                <c:pt idx="6">
                  <c:v>0.96848312261304159</c:v>
                </c:pt>
                <c:pt idx="7">
                  <c:v>0.96387211934698847</c:v>
                </c:pt>
                <c:pt idx="8">
                  <c:v>0.95923424282246383</c:v>
                </c:pt>
                <c:pt idx="9">
                  <c:v>0.95456053528664397</c:v>
                </c:pt>
                <c:pt idx="10">
                  <c:v>0.94988010943620615</c:v>
                </c:pt>
                <c:pt idx="11">
                  <c:v>0.94515937369806136</c:v>
                </c:pt>
                <c:pt idx="12">
                  <c:v>0.94039832807220936</c:v>
                </c:pt>
                <c:pt idx="13">
                  <c:v>0.93564176132276933</c:v>
                </c:pt>
                <c:pt idx="14">
                  <c:v>0.93082249030356257</c:v>
                </c:pt>
                <c:pt idx="15">
                  <c:v>0.9260166559135915</c:v>
                </c:pt>
                <c:pt idx="16">
                  <c:v>0.9211525961302659</c:v>
                </c:pt>
                <c:pt idx="17">
                  <c:v>0.91628405747052832</c:v>
                </c:pt>
                <c:pt idx="18">
                  <c:v>0.91136401173205372</c:v>
                </c:pt>
                <c:pt idx="19">
                  <c:v>0.90643500824075551</c:v>
                </c:pt>
                <c:pt idx="20">
                  <c:v>0.90148361036739766</c:v>
                </c:pt>
                <c:pt idx="21">
                  <c:v>0.89647398710068493</c:v>
                </c:pt>
                <c:pt idx="22">
                  <c:v>0.8914845187778262</c:v>
                </c:pt>
                <c:pt idx="23">
                  <c:v>0.88644130393802423</c:v>
                </c:pt>
                <c:pt idx="24">
                  <c:v>0.88138689190719277</c:v>
                </c:pt>
                <c:pt idx="25">
                  <c:v>0.87629216998865389</c:v>
                </c:pt>
                <c:pt idx="26">
                  <c:v>0.87117729312626158</c:v>
                </c:pt>
                <c:pt idx="27">
                  <c:v>0.8660086697469267</c:v>
                </c:pt>
                <c:pt idx="28">
                  <c:v>0.86082884917656188</c:v>
                </c:pt>
                <c:pt idx="29">
                  <c:v>0.8556445497297851</c:v>
                </c:pt>
                <c:pt idx="30">
                  <c:v>0.85042665870991907</c:v>
                </c:pt>
                <c:pt idx="31">
                  <c:v>0.84525355645417211</c:v>
                </c:pt>
                <c:pt idx="32">
                  <c:v>0.83996400341171573</c:v>
                </c:pt>
                <c:pt idx="33">
                  <c:v>0.83465653486361169</c:v>
                </c:pt>
                <c:pt idx="34">
                  <c:v>0.8293423480008898</c:v>
                </c:pt>
                <c:pt idx="35">
                  <c:v>0.82401472450893221</c:v>
                </c:pt>
                <c:pt idx="36">
                  <c:v>0.81870703201700756</c:v>
                </c:pt>
                <c:pt idx="37">
                  <c:v>0.81334738455870481</c:v>
                </c:pt>
                <c:pt idx="38">
                  <c:v>0.80797340469588419</c:v>
                </c:pt>
                <c:pt idx="39">
                  <c:v>0.80256986424874466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AE1B-4FD8-9FC5-2C261F363A40}"/>
            </c:ext>
          </c:extLst>
        </c:ser>
        <c:ser>
          <c:idx val="15"/>
          <c:order val="1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(2)'!$U$34:$U$73</c:f>
              <c:numCache>
                <c:formatCode>General</c:formatCode>
                <c:ptCount val="40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0.17500000000000002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0.32500000000000007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</c:v>
                </c:pt>
                <c:pt idx="16">
                  <c:v>0.42500000000000004</c:v>
                </c:pt>
                <c:pt idx="17">
                  <c:v>0.45</c:v>
                </c:pt>
                <c:pt idx="18">
                  <c:v>0.47500000000000003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0.54999999999999993</c:v>
                </c:pt>
                <c:pt idx="22">
                  <c:v>0.57500000000000007</c:v>
                </c:pt>
                <c:pt idx="23">
                  <c:v>0.6</c:v>
                </c:pt>
                <c:pt idx="24">
                  <c:v>0.625</c:v>
                </c:pt>
                <c:pt idx="25">
                  <c:v>0.65000000000000013</c:v>
                </c:pt>
                <c:pt idx="26">
                  <c:v>0.67500000000000004</c:v>
                </c:pt>
                <c:pt idx="27">
                  <c:v>0.70000000000000007</c:v>
                </c:pt>
                <c:pt idx="28">
                  <c:v>0.72499999999999998</c:v>
                </c:pt>
                <c:pt idx="29">
                  <c:v>0.75000000000000011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0.85000000000000009</c:v>
                </c:pt>
                <c:pt idx="34">
                  <c:v>0.87500000000000011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0.95000000000000007</c:v>
                </c:pt>
                <c:pt idx="38">
                  <c:v>0.97500000000000009</c:v>
                </c:pt>
                <c:pt idx="39">
                  <c:v>1</c:v>
                </c:pt>
              </c:numCache>
            </c:numRef>
          </c:xVal>
          <c:yVal>
            <c:numRef>
              <c:f>'z数表 (2)'!$V$34:$V$73</c:f>
              <c:numCache>
                <c:formatCode>General</c:formatCode>
                <c:ptCount val="40"/>
                <c:pt idx="0">
                  <c:v>0.99677050017927382</c:v>
                </c:pt>
                <c:pt idx="1">
                  <c:v>0.99348369395084735</c:v>
                </c:pt>
                <c:pt idx="2">
                  <c:v>0.99019688772242054</c:v>
                </c:pt>
                <c:pt idx="3">
                  <c:v>0.98686873801942265</c:v>
                </c:pt>
                <c:pt idx="4">
                  <c:v>0.98355092418506773</c:v>
                </c:pt>
                <c:pt idx="5">
                  <c:v>0.98021243861342644</c:v>
                </c:pt>
                <c:pt idx="6">
                  <c:v>0.97686981869432843</c:v>
                </c:pt>
                <c:pt idx="7">
                  <c:v>0.97350652703794482</c:v>
                </c:pt>
                <c:pt idx="8">
                  <c:v>0.97015357125020385</c:v>
                </c:pt>
                <c:pt idx="9">
                  <c:v>0.96677580937772001</c:v>
                </c:pt>
                <c:pt idx="10">
                  <c:v>0.96337944294167921</c:v>
                </c:pt>
                <c:pt idx="11">
                  <c:v>0.95999547954800979</c:v>
                </c:pt>
                <c:pt idx="12">
                  <c:v>0.95658050854841181</c:v>
                </c:pt>
                <c:pt idx="13">
                  <c:v>0.95315313450644235</c:v>
                </c:pt>
                <c:pt idx="14">
                  <c:v>0.94973196198565857</c:v>
                </c:pt>
                <c:pt idx="15">
                  <c:v>0.94630252076996069</c:v>
                </c:pt>
                <c:pt idx="16">
                  <c:v>0.94285860933816268</c:v>
                </c:pt>
                <c:pt idx="17">
                  <c:v>0.93941883225382183</c:v>
                </c:pt>
                <c:pt idx="18">
                  <c:v>0.93595424908473823</c:v>
                </c:pt>
                <c:pt idx="19">
                  <c:v>0.9325020689580259</c:v>
                </c:pt>
                <c:pt idx="20">
                  <c:v>0.92903128426775639</c:v>
                </c:pt>
                <c:pt idx="21">
                  <c:v>0.9255191561029158</c:v>
                </c:pt>
                <c:pt idx="22">
                  <c:v>0.92204010271773207</c:v>
                </c:pt>
                <c:pt idx="23">
                  <c:v>0.91851970585797693</c:v>
                </c:pt>
                <c:pt idx="24">
                  <c:v>0.91503445095160763</c:v>
                </c:pt>
                <c:pt idx="25">
                  <c:v>0.91154092735032377</c:v>
                </c:pt>
                <c:pt idx="26">
                  <c:v>0.90803293353294012</c:v>
                </c:pt>
                <c:pt idx="27">
                  <c:v>0.90450426797827088</c:v>
                </c:pt>
                <c:pt idx="28">
                  <c:v>0.90095906503377277</c:v>
                </c:pt>
                <c:pt idx="29">
                  <c:v>0.8974221307841892</c:v>
                </c:pt>
                <c:pt idx="30">
                  <c:v>0.89388519653460552</c:v>
                </c:pt>
                <c:pt idx="31">
                  <c:v>0.89037306836976482</c:v>
                </c:pt>
                <c:pt idx="32">
                  <c:v>0.88681752955662407</c:v>
                </c:pt>
                <c:pt idx="33">
                  <c:v>0.88325785639602605</c:v>
                </c:pt>
                <c:pt idx="34">
                  <c:v>0.87971678779898532</c:v>
                </c:pt>
                <c:pt idx="35">
                  <c:v>0.87620052528668746</c:v>
                </c:pt>
                <c:pt idx="36">
                  <c:v>0.87262224756253237</c:v>
                </c:pt>
                <c:pt idx="37">
                  <c:v>0.86910598505023429</c:v>
                </c:pt>
                <c:pt idx="38">
                  <c:v>0.86553390884726511</c:v>
                </c:pt>
                <c:pt idx="39">
                  <c:v>0.86201144481378145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AE1B-4FD8-9FC5-2C261F363A40}"/>
            </c:ext>
          </c:extLst>
        </c:ser>
        <c:ser>
          <c:idx val="16"/>
          <c:order val="15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(2)'!$W$34:$W$39</c:f>
              <c:numCache>
                <c:formatCode>General</c:formatCode>
                <c:ptCount val="6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1</c:v>
                </c:pt>
              </c:numCache>
            </c:numRef>
          </c:xVal>
          <c:yVal>
            <c:numRef>
              <c:f>'z数表 (2)'!$X$34:$X$39</c:f>
              <c:numCache>
                <c:formatCode>General</c:formatCode>
                <c:ptCount val="6"/>
                <c:pt idx="0">
                  <c:v>0.98899999999999999</c:v>
                </c:pt>
                <c:pt idx="1">
                  <c:v>0.96899999999999997</c:v>
                </c:pt>
                <c:pt idx="2">
                  <c:v>0.94899999999999995</c:v>
                </c:pt>
                <c:pt idx="3">
                  <c:v>0.92900000000000005</c:v>
                </c:pt>
                <c:pt idx="4">
                  <c:v>0.90900000000000003</c:v>
                </c:pt>
                <c:pt idx="5">
                  <c:v>0.89500000000000002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AE1B-4FD8-9FC5-2C261F363A40}"/>
            </c:ext>
          </c:extLst>
        </c:ser>
        <c:ser>
          <c:idx val="17"/>
          <c:order val="16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(2)'!$Y$34:$Y$39</c:f>
              <c:numCache>
                <c:formatCode>General</c:formatCode>
                <c:ptCount val="6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1</c:v>
                </c:pt>
              </c:numCache>
            </c:numRef>
          </c:xVal>
          <c:yVal>
            <c:numRef>
              <c:f>'z数表 (2)'!$Z$34:$Z$39</c:f>
              <c:numCache>
                <c:formatCode>General</c:formatCode>
                <c:ptCount val="6"/>
                <c:pt idx="0">
                  <c:v>0.99299999999999999</c:v>
                </c:pt>
                <c:pt idx="1">
                  <c:v>0.97799999999999998</c:v>
                </c:pt>
                <c:pt idx="2">
                  <c:v>0.96399999999999997</c:v>
                </c:pt>
                <c:pt idx="3">
                  <c:v>0.95069999999999999</c:v>
                </c:pt>
                <c:pt idx="4">
                  <c:v>0.93700000000000006</c:v>
                </c:pt>
                <c:pt idx="5">
                  <c:v>0.93400000000000005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AE1B-4FD8-9FC5-2C261F363A40}"/>
            </c:ext>
          </c:extLst>
        </c:ser>
        <c:ser>
          <c:idx val="18"/>
          <c:order val="17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'z数表 (2)'!$AA$34:$AA$39</c:f>
              <c:numCache>
                <c:formatCode>General</c:formatCode>
                <c:ptCount val="6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1</c:v>
                </c:pt>
              </c:numCache>
            </c:numRef>
          </c:xVal>
          <c:yVal>
            <c:numRef>
              <c:f>'z数表 (2)'!$AB$34:$AB$39</c:f>
              <c:numCache>
                <c:formatCode>General</c:formatCode>
                <c:ptCount val="6"/>
                <c:pt idx="0">
                  <c:v>0.997</c:v>
                </c:pt>
                <c:pt idx="1">
                  <c:v>0.99099999999999999</c:v>
                </c:pt>
                <c:pt idx="2">
                  <c:v>0.98599999999999999</c:v>
                </c:pt>
                <c:pt idx="3">
                  <c:v>0.98099999999999998</c:v>
                </c:pt>
                <c:pt idx="4">
                  <c:v>0.97699999999999998</c:v>
                </c:pt>
                <c:pt idx="5">
                  <c:v>0.97699999999999998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AE1B-4FD8-9FC5-2C261F363A40}"/>
            </c:ext>
          </c:extLst>
        </c:ser>
        <c:ser>
          <c:idx val="7"/>
          <c:order val="18"/>
          <c:spPr>
            <a:ln>
              <a:noFill/>
            </a:ln>
          </c:spPr>
          <c:marker>
            <c:symbol val="circle"/>
            <c:size val="6"/>
            <c:spPr>
              <a:ln w="12700">
                <a:solidFill>
                  <a:schemeClr val="tx1"/>
                </a:solidFill>
              </a:ln>
            </c:spPr>
          </c:marker>
          <c:xVal>
            <c:numRef>
              <c:f>'z数表 (2)'!$AC$61:$AC$62</c:f>
              <c:numCache>
                <c:formatCode>General</c:formatCode>
                <c:ptCount val="2"/>
                <c:pt idx="0">
                  <c:v>0.81</c:v>
                </c:pt>
                <c:pt idx="1">
                  <c:v>2.17</c:v>
                </c:pt>
              </c:numCache>
            </c:numRef>
          </c:xVal>
          <c:yVal>
            <c:numRef>
              <c:f>'z数表 (2)'!$AD$61:$AD$62</c:f>
              <c:numCache>
                <c:formatCode>General</c:formatCode>
                <c:ptCount val="2"/>
                <c:pt idx="0">
                  <c:v>0.64</c:v>
                </c:pt>
                <c:pt idx="1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AE1B-4FD8-9FC5-2C261F363A40}"/>
            </c:ext>
          </c:extLst>
        </c:ser>
        <c:ser>
          <c:idx val="19"/>
          <c:order val="19"/>
          <c:spPr>
            <a:ln w="3175">
              <a:solidFill>
                <a:schemeClr val="tx1"/>
              </a:solidFill>
              <a:prstDash val="sysDash"/>
            </a:ln>
          </c:spPr>
          <c:marker>
            <c:symbol val="none"/>
          </c:marker>
          <c:dPt>
            <c:idx val="1"/>
            <c:marker/>
            <c:bubble3D val="0"/>
            <c:extLst>
              <c:ext xmlns:c16="http://schemas.microsoft.com/office/drawing/2014/chart" uri="{C3380CC4-5D6E-409C-BE32-E72D297353CC}">
                <c16:uniqueId val="{00000015-AE1B-4FD8-9FC5-2C261F363A40}"/>
              </c:ext>
            </c:extLst>
          </c:dPt>
          <c:xVal>
            <c:numRef>
              <c:f>'z数表 (2)'!$AC$64:$AC$65</c:f>
              <c:numCache>
                <c:formatCode>General</c:formatCode>
                <c:ptCount val="2"/>
                <c:pt idx="0">
                  <c:v>0</c:v>
                </c:pt>
                <c:pt idx="1">
                  <c:v>2.17</c:v>
                </c:pt>
              </c:numCache>
            </c:numRef>
          </c:xVal>
          <c:yVal>
            <c:numRef>
              <c:f>'z数表 (2)'!$AD$64:$AD$65</c:f>
              <c:numCache>
                <c:formatCode>General</c:formatCode>
                <c:ptCount val="2"/>
                <c:pt idx="0">
                  <c:v>0</c:v>
                </c:pt>
                <c:pt idx="1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AE1B-4FD8-9FC5-2C261F363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470880"/>
        <c:axId val="1"/>
      </c:scatterChart>
      <c:valAx>
        <c:axId val="1556470880"/>
        <c:scaling>
          <c:orientation val="minMax"/>
          <c:max val="2.5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対臨界圧　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p</a:t>
                </a:r>
                <a:r>
                  <a:rPr lang="en-US" altLang="ja-JP" sz="1400" b="0" i="0" u="none" strike="noStrike" baseline="-2500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r</a:t>
                </a:r>
                <a:endParaRPr lang="ja-JP" altLang="en-US" sz="1400" b="0" i="0" u="none" strike="noStrike" baseline="-25000">
                  <a:solidFill>
                    <a:srgbClr val="000000"/>
                  </a:solidFill>
                  <a:latin typeface="Arial" panose="020B0604020202020204" pitchFamily="34" charset="0"/>
                  <a:ea typeface="ＭＳ Ｐゴシック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2890450649187317"/>
              <c:y val="0.911812126540404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5"/>
        <c:minorUnit val="0.1"/>
      </c:valAx>
      <c:valAx>
        <c:axId val="1"/>
        <c:scaling>
          <c:orientation val="minMax"/>
          <c:max val="1.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/>
                  <a:t>圧縮係数　ｚ</a:t>
                </a:r>
              </a:p>
            </c:rich>
          </c:tx>
          <c:layout>
            <c:manualLayout>
              <c:xMode val="edge"/>
              <c:yMode val="edge"/>
              <c:x val="1.1571000180796876E-4"/>
              <c:y val="0.371251757037479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556470880"/>
        <c:crossesAt val="0"/>
        <c:crossBetween val="midCat"/>
        <c:majorUnit val="0.1"/>
        <c:minorUnit val="0.05"/>
      </c:valAx>
      <c:spPr>
        <a:solidFill>
          <a:srgbClr val="FFFFFF"/>
        </a:solidFill>
        <a:ln w="158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60008259979693E-2"/>
          <c:y val="5.8139600903434889E-2"/>
          <c:w val="0.86599484560381224"/>
          <c:h val="0.79534974035898931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z数表!$A$3:$A$15</c:f>
              <c:numCache>
                <c:formatCode>General</c:formatCode>
                <c:ptCount val="13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0.95</c:v>
                </c:pt>
                <c:pt idx="12">
                  <c:v>1</c:v>
                </c:pt>
              </c:numCache>
            </c:numRef>
          </c:xVal>
          <c:yVal>
            <c:numRef>
              <c:f>z数表!$B$3:$B$15</c:f>
              <c:numCache>
                <c:formatCode>General</c:formatCode>
                <c:ptCount val="13"/>
                <c:pt idx="0">
                  <c:v>0.98499999999999999</c:v>
                </c:pt>
                <c:pt idx="1">
                  <c:v>0.94199999999999995</c:v>
                </c:pt>
                <c:pt idx="2">
                  <c:v>0.89800000000000002</c:v>
                </c:pt>
                <c:pt idx="3">
                  <c:v>0.83299999999999996</c:v>
                </c:pt>
                <c:pt idx="4">
                  <c:v>0.78300000000000003</c:v>
                </c:pt>
                <c:pt idx="5">
                  <c:v>0.73799999999999999</c:v>
                </c:pt>
                <c:pt idx="6">
                  <c:v>0.69299999999999995</c:v>
                </c:pt>
                <c:pt idx="7">
                  <c:v>0.64100000000000001</c:v>
                </c:pt>
                <c:pt idx="8">
                  <c:v>0.58299999999999996</c:v>
                </c:pt>
                <c:pt idx="9">
                  <c:v>0.51900000000000002</c:v>
                </c:pt>
                <c:pt idx="10">
                  <c:v>0.443</c:v>
                </c:pt>
                <c:pt idx="11">
                  <c:v>0.4</c:v>
                </c:pt>
                <c:pt idx="12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B5-43DF-B2C2-EBC2791D6A08}"/>
            </c:ext>
          </c:extLst>
        </c:ser>
        <c:ser>
          <c:idx val="1"/>
          <c:order val="1"/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z数表!$A$3:$A$15</c:f>
              <c:numCache>
                <c:formatCode>General</c:formatCode>
                <c:ptCount val="13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0.95</c:v>
                </c:pt>
                <c:pt idx="12">
                  <c:v>1</c:v>
                </c:pt>
              </c:numCache>
            </c:numRef>
          </c:xVal>
          <c:yVal>
            <c:numRef>
              <c:f>z数表!$C$3:$C$15</c:f>
              <c:numCache>
                <c:formatCode>General</c:formatCode>
                <c:ptCount val="13"/>
                <c:pt idx="0">
                  <c:v>2E-3</c:v>
                </c:pt>
                <c:pt idx="1">
                  <c:v>8.9999999999999993E-3</c:v>
                </c:pt>
                <c:pt idx="2">
                  <c:v>1.4999999999999999E-2</c:v>
                </c:pt>
                <c:pt idx="3">
                  <c:v>0.03</c:v>
                </c:pt>
                <c:pt idx="4">
                  <c:v>4.4999999999999998E-2</c:v>
                </c:pt>
                <c:pt idx="5">
                  <c:v>0.06</c:v>
                </c:pt>
                <c:pt idx="6">
                  <c:v>7.6999999999999999E-2</c:v>
                </c:pt>
                <c:pt idx="7">
                  <c:v>9.6000000000000002E-2</c:v>
                </c:pt>
                <c:pt idx="8">
                  <c:v>0.114</c:v>
                </c:pt>
                <c:pt idx="9">
                  <c:v>0.13600000000000001</c:v>
                </c:pt>
                <c:pt idx="10">
                  <c:v>0.16400000000000001</c:v>
                </c:pt>
                <c:pt idx="11">
                  <c:v>0.19500000000000001</c:v>
                </c:pt>
                <c:pt idx="12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B5-43DF-B2C2-EBC2791D6A08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z数表!$A$15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z数表!$B$15</c:f>
              <c:numCache>
                <c:formatCode>General</c:formatCode>
                <c:ptCount val="1"/>
                <c:pt idx="0">
                  <c:v>0.27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EB5-43DF-B2C2-EBC2791D6A08}"/>
            </c:ext>
          </c:extLst>
        </c:ser>
        <c:ser>
          <c:idx val="3"/>
          <c:order val="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z数表!$A$20:$A$21</c:f>
              <c:numCache>
                <c:formatCode>General</c:formatCode>
                <c:ptCount val="2"/>
                <c:pt idx="0">
                  <c:v>0.01</c:v>
                </c:pt>
                <c:pt idx="1">
                  <c:v>10</c:v>
                </c:pt>
              </c:numCache>
            </c:numRef>
          </c:xVal>
          <c:yVal>
            <c:numRef>
              <c:f>z数表!$B$20:$B$21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EB5-43DF-B2C2-EBC2791D6A08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z数表!$E$3:$E$26</c:f>
              <c:numCache>
                <c:formatCode>General</c:formatCode>
                <c:ptCount val="24"/>
                <c:pt idx="0">
                  <c:v>1</c:v>
                </c:pt>
                <c:pt idx="1">
                  <c:v>0.997</c:v>
                </c:pt>
                <c:pt idx="2">
                  <c:v>0.99399999999999999</c:v>
                </c:pt>
                <c:pt idx="3">
                  <c:v>0.99399999999999999</c:v>
                </c:pt>
                <c:pt idx="4">
                  <c:v>0.995</c:v>
                </c:pt>
                <c:pt idx="5">
                  <c:v>0.99399999999999999</c:v>
                </c:pt>
                <c:pt idx="6">
                  <c:v>0.99299999999999999</c:v>
                </c:pt>
                <c:pt idx="7">
                  <c:v>0.99199999999999999</c:v>
                </c:pt>
                <c:pt idx="8">
                  <c:v>0.99199999999999999</c:v>
                </c:pt>
                <c:pt idx="9">
                  <c:v>0.98899999999999999</c:v>
                </c:pt>
                <c:pt idx="10">
                  <c:v>0.99</c:v>
                </c:pt>
                <c:pt idx="11">
                  <c:v>0.98799999999999999</c:v>
                </c:pt>
                <c:pt idx="12">
                  <c:v>0.98599999999999999</c:v>
                </c:pt>
                <c:pt idx="13">
                  <c:v>0.98399999999999999</c:v>
                </c:pt>
                <c:pt idx="14">
                  <c:v>0.98099999999999998</c:v>
                </c:pt>
                <c:pt idx="15">
                  <c:v>0.97899999999999998</c:v>
                </c:pt>
                <c:pt idx="16">
                  <c:v>0.97399999999999998</c:v>
                </c:pt>
                <c:pt idx="17">
                  <c:v>0.97099999999999997</c:v>
                </c:pt>
                <c:pt idx="18">
                  <c:v>0.96599999999999997</c:v>
                </c:pt>
                <c:pt idx="19">
                  <c:v>0.95</c:v>
                </c:pt>
                <c:pt idx="20">
                  <c:v>0.95199999999999996</c:v>
                </c:pt>
                <c:pt idx="21">
                  <c:v>0.99299999999999999</c:v>
                </c:pt>
                <c:pt idx="22">
                  <c:v>1.07</c:v>
                </c:pt>
                <c:pt idx="23">
                  <c:v>1.159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EB5-43DF-B2C2-EBC2791D6A08}"/>
            </c:ext>
          </c:extLst>
        </c:ser>
        <c:ser>
          <c:idx val="5"/>
          <c:order val="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z数表!$F$3:$F$26</c:f>
              <c:numCache>
                <c:formatCode>General</c:formatCode>
                <c:ptCount val="24"/>
                <c:pt idx="0">
                  <c:v>0.996</c:v>
                </c:pt>
                <c:pt idx="1">
                  <c:v>0.98199999999999998</c:v>
                </c:pt>
                <c:pt idx="2">
                  <c:v>0.96399999999999997</c:v>
                </c:pt>
                <c:pt idx="3">
                  <c:v>0.92700000000000005</c:v>
                </c:pt>
                <c:pt idx="4">
                  <c:v>0.88900000000000001</c:v>
                </c:pt>
                <c:pt idx="5">
                  <c:v>0.84499999999999997</c:v>
                </c:pt>
                <c:pt idx="6">
                  <c:v>0.8</c:v>
                </c:pt>
                <c:pt idx="7">
                  <c:v>0.755</c:v>
                </c:pt>
                <c:pt idx="8">
                  <c:v>0.70399999999999996</c:v>
                </c:pt>
                <c:pt idx="9">
                  <c:v>0.63600000000000001</c:v>
                </c:pt>
                <c:pt idx="10">
                  <c:v>0.52</c:v>
                </c:pt>
                <c:pt idx="11">
                  <c:v>0.27</c:v>
                </c:pt>
                <c:pt idx="12">
                  <c:v>0.23</c:v>
                </c:pt>
                <c:pt idx="13">
                  <c:v>0.224</c:v>
                </c:pt>
                <c:pt idx="14">
                  <c:v>0.22</c:v>
                </c:pt>
                <c:pt idx="15">
                  <c:v>0.23400000000000001</c:v>
                </c:pt>
                <c:pt idx="16">
                  <c:v>0.254</c:v>
                </c:pt>
                <c:pt idx="17">
                  <c:v>0.27900000000000003</c:v>
                </c:pt>
                <c:pt idx="18">
                  <c:v>0.30599999999999999</c:v>
                </c:pt>
                <c:pt idx="19">
                  <c:v>0.41499999999999998</c:v>
                </c:pt>
                <c:pt idx="20">
                  <c:v>0.53600000000000003</c:v>
                </c:pt>
                <c:pt idx="21">
                  <c:v>0.75600000000000001</c:v>
                </c:pt>
                <c:pt idx="22">
                  <c:v>0.97499999999999998</c:v>
                </c:pt>
                <c:pt idx="23">
                  <c:v>1.1930000000000001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EB5-43DF-B2C2-EBC2791D6A08}"/>
            </c:ext>
          </c:extLst>
        </c:ser>
        <c:ser>
          <c:idx val="6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z数表!$D$3:$D$7</c:f>
              <c:numCache>
                <c:formatCode>General</c:formatCode>
                <c:ptCount val="5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</c:numCache>
            </c:numRef>
          </c:xVal>
          <c:yVal>
            <c:numRef>
              <c:f>z数表!$G$3:$G$7</c:f>
              <c:numCache>
                <c:formatCode>General</c:formatCode>
                <c:ptCount val="5"/>
                <c:pt idx="0">
                  <c:v>0.99299999999999999</c:v>
                </c:pt>
                <c:pt idx="1">
                  <c:v>0.96</c:v>
                </c:pt>
                <c:pt idx="2">
                  <c:v>0.93</c:v>
                </c:pt>
                <c:pt idx="3">
                  <c:v>0.85</c:v>
                </c:pt>
                <c:pt idx="4">
                  <c:v>0.78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EB5-43DF-B2C2-EBC2791D6A08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z数表!$D$6:$D$26</c:f>
              <c:numCache>
                <c:formatCode>General</c:formatCode>
                <c:ptCount val="21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1.05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  <c:pt idx="14">
                  <c:v>1.8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</c:numCache>
            </c:numRef>
          </c:xVal>
          <c:yVal>
            <c:numRef>
              <c:f>z数表!$H$6:$H$26</c:f>
              <c:numCache>
                <c:formatCode>General</c:formatCode>
                <c:ptCount val="21"/>
                <c:pt idx="0">
                  <c:v>2.9499999999999998E-2</c:v>
                </c:pt>
                <c:pt idx="1">
                  <c:v>4.41E-2</c:v>
                </c:pt>
                <c:pt idx="2">
                  <c:v>5.8799999999999998E-2</c:v>
                </c:pt>
                <c:pt idx="3">
                  <c:v>7.3499999999999996E-2</c:v>
                </c:pt>
                <c:pt idx="4">
                  <c:v>8.7900000000000006E-2</c:v>
                </c:pt>
                <c:pt idx="5">
                  <c:v>0.10199999999999999</c:v>
                </c:pt>
                <c:pt idx="6">
                  <c:v>0.11600000000000001</c:v>
                </c:pt>
                <c:pt idx="7">
                  <c:v>0.13100000000000001</c:v>
                </c:pt>
                <c:pt idx="8">
                  <c:v>0.14499999999999999</c:v>
                </c:pt>
                <c:pt idx="9">
                  <c:v>0.152</c:v>
                </c:pt>
                <c:pt idx="10">
                  <c:v>0.159</c:v>
                </c:pt>
                <c:pt idx="11">
                  <c:v>0.17299999999999999</c:v>
                </c:pt>
                <c:pt idx="12">
                  <c:v>0.20100000000000001</c:v>
                </c:pt>
                <c:pt idx="13">
                  <c:v>0.22900000000000001</c:v>
                </c:pt>
                <c:pt idx="14">
                  <c:v>0.25700000000000001</c:v>
                </c:pt>
                <c:pt idx="15">
                  <c:v>0.28399999999999997</c:v>
                </c:pt>
                <c:pt idx="16">
                  <c:v>0.41499999999999998</c:v>
                </c:pt>
                <c:pt idx="17">
                  <c:v>0.54900000000000004</c:v>
                </c:pt>
                <c:pt idx="18">
                  <c:v>0.80400000000000005</c:v>
                </c:pt>
                <c:pt idx="19">
                  <c:v>1.056</c:v>
                </c:pt>
                <c:pt idx="20">
                  <c:v>1.3049999999999999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EB5-43DF-B2C2-EBC2791D6A08}"/>
            </c:ext>
          </c:extLst>
        </c:ser>
        <c:ser>
          <c:idx val="8"/>
          <c:order val="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z数表!$I$3:$I$26</c:f>
              <c:numCache>
                <c:formatCode>General</c:formatCode>
                <c:ptCount val="24"/>
                <c:pt idx="0">
                  <c:v>0.997</c:v>
                </c:pt>
                <c:pt idx="1">
                  <c:v>0.98799999999999999</c:v>
                </c:pt>
                <c:pt idx="2">
                  <c:v>0.97599999999999998</c:v>
                </c:pt>
                <c:pt idx="3">
                  <c:v>0.95</c:v>
                </c:pt>
                <c:pt idx="4">
                  <c:v>0.92400000000000004</c:v>
                </c:pt>
                <c:pt idx="5">
                  <c:v>0.89400000000000002</c:v>
                </c:pt>
                <c:pt idx="6">
                  <c:v>0.86699999999999999</c:v>
                </c:pt>
                <c:pt idx="7">
                  <c:v>0.83599999999999997</c:v>
                </c:pt>
                <c:pt idx="8">
                  <c:v>0.80500000000000005</c:v>
                </c:pt>
                <c:pt idx="9">
                  <c:v>0.77300000000000002</c:v>
                </c:pt>
                <c:pt idx="10">
                  <c:v>0.73799999999999999</c:v>
                </c:pt>
                <c:pt idx="11">
                  <c:v>0.7</c:v>
                </c:pt>
                <c:pt idx="12">
                  <c:v>0.67800000000000005</c:v>
                </c:pt>
                <c:pt idx="13">
                  <c:v>0.65500000000000003</c:v>
                </c:pt>
                <c:pt idx="14">
                  <c:v>0.62</c:v>
                </c:pt>
                <c:pt idx="15">
                  <c:v>0.53400000000000003</c:v>
                </c:pt>
                <c:pt idx="16">
                  <c:v>0.45500000000000002</c:v>
                </c:pt>
                <c:pt idx="17">
                  <c:v>0.41599999999999998</c:v>
                </c:pt>
                <c:pt idx="18">
                  <c:v>0.4</c:v>
                </c:pt>
                <c:pt idx="19">
                  <c:v>0.46</c:v>
                </c:pt>
                <c:pt idx="20">
                  <c:v>0.56499999999999995</c:v>
                </c:pt>
                <c:pt idx="21">
                  <c:v>0.76800000000000002</c:v>
                </c:pt>
                <c:pt idx="22">
                  <c:v>0.97</c:v>
                </c:pt>
                <c:pt idx="23">
                  <c:v>1.1599999999999999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EB5-43DF-B2C2-EBC2791D6A08}"/>
            </c:ext>
          </c:extLst>
        </c:ser>
        <c:ser>
          <c:idx val="9"/>
          <c:order val="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z数表!$J$3:$J$26</c:f>
              <c:numCache>
                <c:formatCode>General</c:formatCode>
                <c:ptCount val="24"/>
                <c:pt idx="0">
                  <c:v>0.998</c:v>
                </c:pt>
                <c:pt idx="1">
                  <c:v>0.99099999999999999</c:v>
                </c:pt>
                <c:pt idx="2">
                  <c:v>0.98299999999999998</c:v>
                </c:pt>
                <c:pt idx="3">
                  <c:v>0.96499999999999997</c:v>
                </c:pt>
                <c:pt idx="4">
                  <c:v>0.94499999999999995</c:v>
                </c:pt>
                <c:pt idx="5">
                  <c:v>0.92400000000000004</c:v>
                </c:pt>
                <c:pt idx="6">
                  <c:v>0.90500000000000003</c:v>
                </c:pt>
                <c:pt idx="7">
                  <c:v>0.88500000000000001</c:v>
                </c:pt>
                <c:pt idx="8">
                  <c:v>0.86199999999999999</c:v>
                </c:pt>
                <c:pt idx="9">
                  <c:v>0.84099999999999997</c:v>
                </c:pt>
                <c:pt idx="10">
                  <c:v>0.81799999999999995</c:v>
                </c:pt>
                <c:pt idx="11">
                  <c:v>0.79500000000000004</c:v>
                </c:pt>
                <c:pt idx="12">
                  <c:v>0.78700000000000003</c:v>
                </c:pt>
                <c:pt idx="13">
                  <c:v>0.77500000000000002</c:v>
                </c:pt>
                <c:pt idx="14">
                  <c:v>0.751</c:v>
                </c:pt>
                <c:pt idx="15">
                  <c:v>0.70499999999999996</c:v>
                </c:pt>
                <c:pt idx="16">
                  <c:v>0.65300000000000002</c:v>
                </c:pt>
                <c:pt idx="17">
                  <c:v>0.6</c:v>
                </c:pt>
                <c:pt idx="18">
                  <c:v>0.56999999999999995</c:v>
                </c:pt>
                <c:pt idx="19">
                  <c:v>0.56000000000000005</c:v>
                </c:pt>
                <c:pt idx="20">
                  <c:v>0.60899999999999999</c:v>
                </c:pt>
                <c:pt idx="21">
                  <c:v>0.79200000000000004</c:v>
                </c:pt>
                <c:pt idx="22">
                  <c:v>0.97499999999999998</c:v>
                </c:pt>
                <c:pt idx="23">
                  <c:v>1.1479999999999999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EB5-43DF-B2C2-EBC2791D6A08}"/>
            </c:ext>
          </c:extLst>
        </c:ser>
        <c:ser>
          <c:idx val="10"/>
          <c:order val="1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z数表!$D$3:$D$26</c:f>
              <c:numCache>
                <c:formatCode>General</c:formatCode>
                <c:ptCount val="2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</c:numCache>
            </c:numRef>
          </c:xVal>
          <c:yVal>
            <c:numRef>
              <c:f>z数表!$K$3:$K$26</c:f>
              <c:numCache>
                <c:formatCode>General</c:formatCode>
                <c:ptCount val="24"/>
                <c:pt idx="0">
                  <c:v>0.998</c:v>
                </c:pt>
                <c:pt idx="1">
                  <c:v>0.995</c:v>
                </c:pt>
                <c:pt idx="2">
                  <c:v>0.99</c:v>
                </c:pt>
                <c:pt idx="3">
                  <c:v>0.98199999999999998</c:v>
                </c:pt>
                <c:pt idx="4">
                  <c:v>0.97099999999999997</c:v>
                </c:pt>
                <c:pt idx="5">
                  <c:v>0.95899999999999996</c:v>
                </c:pt>
                <c:pt idx="6">
                  <c:v>0.94899999999999995</c:v>
                </c:pt>
                <c:pt idx="7">
                  <c:v>0.93700000000000006</c:v>
                </c:pt>
                <c:pt idx="8">
                  <c:v>0.92800000000000005</c:v>
                </c:pt>
                <c:pt idx="9">
                  <c:v>0.92</c:v>
                </c:pt>
                <c:pt idx="10">
                  <c:v>0.91200000000000003</c:v>
                </c:pt>
                <c:pt idx="11">
                  <c:v>0.89900000000000002</c:v>
                </c:pt>
                <c:pt idx="12">
                  <c:v>0.89</c:v>
                </c:pt>
                <c:pt idx="13">
                  <c:v>0.88800000000000001</c:v>
                </c:pt>
                <c:pt idx="14">
                  <c:v>0.875</c:v>
                </c:pt>
                <c:pt idx="15">
                  <c:v>0.85499999999999998</c:v>
                </c:pt>
                <c:pt idx="16">
                  <c:v>0.83699999999999997</c:v>
                </c:pt>
                <c:pt idx="17">
                  <c:v>0.81899999999999995</c:v>
                </c:pt>
                <c:pt idx="18">
                  <c:v>0.80100000000000005</c:v>
                </c:pt>
                <c:pt idx="19">
                  <c:v>0.76</c:v>
                </c:pt>
                <c:pt idx="20">
                  <c:v>0.76300000000000001</c:v>
                </c:pt>
                <c:pt idx="21">
                  <c:v>0.86299999999999999</c:v>
                </c:pt>
                <c:pt idx="22">
                  <c:v>0.996</c:v>
                </c:pt>
                <c:pt idx="23">
                  <c:v>1.1439999999999999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4EB5-43DF-B2C2-EBC2791D6A08}"/>
            </c:ext>
          </c:extLst>
        </c:ser>
        <c:ser>
          <c:idx val="11"/>
          <c:order val="1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z数表!$D$18:$D$26</c:f>
              <c:numCache>
                <c:formatCode>General</c:formatCode>
                <c:ptCount val="9"/>
                <c:pt idx="0">
                  <c:v>1.4</c:v>
                </c:pt>
                <c:pt idx="1">
                  <c:v>1.6</c:v>
                </c:pt>
                <c:pt idx="2">
                  <c:v>1.8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</c:numCache>
            </c:numRef>
          </c:xVal>
          <c:yVal>
            <c:numRef>
              <c:f>z数表!$L$18:$L$26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0.997</c:v>
                </c:pt>
                <c:pt idx="3">
                  <c:v>0.99199999999999999</c:v>
                </c:pt>
                <c:pt idx="4">
                  <c:v>0.997</c:v>
                </c:pt>
                <c:pt idx="5">
                  <c:v>1</c:v>
                </c:pt>
                <c:pt idx="6">
                  <c:v>1.014</c:v>
                </c:pt>
                <c:pt idx="7">
                  <c:v>1.0649999999999999</c:v>
                </c:pt>
                <c:pt idx="8">
                  <c:v>1.1200000000000001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4EB5-43DF-B2C2-EBC2791D6A08}"/>
            </c:ext>
          </c:extLst>
        </c:ser>
        <c:ser>
          <c:idx val="12"/>
          <c:order val="1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z数表!$D$18:$D$26</c:f>
              <c:numCache>
                <c:formatCode>General</c:formatCode>
                <c:ptCount val="9"/>
                <c:pt idx="0">
                  <c:v>1.4</c:v>
                </c:pt>
                <c:pt idx="1">
                  <c:v>1.6</c:v>
                </c:pt>
                <c:pt idx="2">
                  <c:v>1.8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</c:numCache>
            </c:numRef>
          </c:xVal>
          <c:yVal>
            <c:numRef>
              <c:f>z数表!$M$18:$M$26</c:f>
              <c:numCache>
                <c:formatCode>General</c:formatCode>
                <c:ptCount val="9"/>
                <c:pt idx="0">
                  <c:v>1.01</c:v>
                </c:pt>
                <c:pt idx="1">
                  <c:v>1.01</c:v>
                </c:pt>
                <c:pt idx="2">
                  <c:v>1.008</c:v>
                </c:pt>
                <c:pt idx="3">
                  <c:v>1.01</c:v>
                </c:pt>
                <c:pt idx="4">
                  <c:v>1.0149999999999999</c:v>
                </c:pt>
                <c:pt idx="5">
                  <c:v>1.02</c:v>
                </c:pt>
                <c:pt idx="6">
                  <c:v>1.0349999999999999</c:v>
                </c:pt>
                <c:pt idx="7">
                  <c:v>1.0620000000000001</c:v>
                </c:pt>
                <c:pt idx="8">
                  <c:v>1.08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4EB5-43DF-B2C2-EBC2791D6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021648"/>
        <c:axId val="1"/>
      </c:scatterChart>
      <c:valAx>
        <c:axId val="1556021648"/>
        <c:scaling>
          <c:logBase val="10"/>
          <c:orientation val="minMax"/>
          <c:max val="10"/>
          <c:min val="0.01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対臨界圧　Pr</a:t>
                </a:r>
              </a:p>
            </c:rich>
          </c:tx>
          <c:layout>
            <c:manualLayout>
              <c:xMode val="edge"/>
              <c:yMode val="edge"/>
              <c:x val="0.46974093656160415"/>
              <c:y val="0.91860562778489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10"/>
      </c:valAx>
      <c:valAx>
        <c:axId val="1"/>
        <c:scaling>
          <c:orientation val="minMax"/>
          <c:max val="1.2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圧縮係数　ｚ</a:t>
                </a:r>
              </a:p>
            </c:rich>
          </c:tx>
          <c:layout>
            <c:manualLayout>
              <c:xMode val="edge"/>
              <c:yMode val="edge"/>
              <c:x val="2.3054755043227664E-2"/>
              <c:y val="0.374419092962216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6021648"/>
        <c:crossesAt val="0.01"/>
        <c:crossBetween val="midCat"/>
        <c:majorUnit val="0.1"/>
        <c:minorUnit val="0.05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image" Target="../media/image3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206734</xdr:colOff>
      <xdr:row>0</xdr:row>
      <xdr:rowOff>127221</xdr:rowOff>
    </xdr:from>
    <xdr:to>
      <xdr:col>16</xdr:col>
      <xdr:colOff>103367</xdr:colOff>
      <xdr:row>7</xdr:row>
      <xdr:rowOff>39757</xdr:rowOff>
    </xdr:to>
    <xdr:pic>
      <xdr:nvPicPr>
        <xdr:cNvPr id="27770" name="Picture 5" descr="zfact2.gif (3075 バイト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0028" y="127221"/>
          <a:ext cx="4985468" cy="1192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254442</xdr:colOff>
      <xdr:row>8</xdr:row>
      <xdr:rowOff>0</xdr:rowOff>
    </xdr:from>
    <xdr:to>
      <xdr:col>11</xdr:col>
      <xdr:colOff>206734</xdr:colOff>
      <xdr:row>10</xdr:row>
      <xdr:rowOff>119270</xdr:rowOff>
    </xdr:to>
    <xdr:pic>
      <xdr:nvPicPr>
        <xdr:cNvPr id="27771" name="Picture 6" descr="zfact1.gif (1433 バイト)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7736" y="1455089"/>
          <a:ext cx="1860605" cy="469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24</xdr:row>
      <xdr:rowOff>166977</xdr:rowOff>
    </xdr:from>
    <xdr:to>
      <xdr:col>7</xdr:col>
      <xdr:colOff>214685</xdr:colOff>
      <xdr:row>48</xdr:row>
      <xdr:rowOff>159026</xdr:rowOff>
    </xdr:to>
    <xdr:graphicFrame macro="">
      <xdr:nvGraphicFramePr>
        <xdr:cNvPr id="2777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222637</xdr:colOff>
      <xdr:row>9</xdr:row>
      <xdr:rowOff>166977</xdr:rowOff>
    </xdr:from>
    <xdr:to>
      <xdr:col>22</xdr:col>
      <xdr:colOff>469127</xdr:colOff>
      <xdr:row>29</xdr:row>
      <xdr:rowOff>71562</xdr:rowOff>
    </xdr:to>
    <xdr:pic>
      <xdr:nvPicPr>
        <xdr:cNvPr id="1097" name="Picture 1" descr="CO2co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4202" y="1741336"/>
          <a:ext cx="4699221" cy="3403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421419</xdr:colOff>
      <xdr:row>9</xdr:row>
      <xdr:rowOff>71562</xdr:rowOff>
    </xdr:from>
    <xdr:to>
      <xdr:col>13</xdr:col>
      <xdr:colOff>190831</xdr:colOff>
      <xdr:row>33</xdr:row>
      <xdr:rowOff>47708</xdr:rowOff>
    </xdr:to>
    <xdr:graphicFrame macro="">
      <xdr:nvGraphicFramePr>
        <xdr:cNvPr id="1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0.59043</cdr:x>
      <cdr:y>0.62576</cdr:y>
    </cdr:from>
    <cdr:to>
      <cdr:x>0.69638</cdr:x>
      <cdr:y>0.72001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1960" y="2564083"/>
          <a:ext cx="704659" cy="380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臨界点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z=0.27</a:t>
          </a:r>
        </a:p>
      </cdr:txBody>
    </cdr:sp>
  </cdr:relSizeAnchor>
  <cdr:relSizeAnchor xmlns:cdr="http://schemas.openxmlformats.org/drawingml/2006/chartDrawing">
    <cdr:from>
      <cdr:x>0.39699</cdr:x>
      <cdr:y>0.30562</cdr:y>
    </cdr:from>
    <cdr:to>
      <cdr:x>0.49556</cdr:x>
      <cdr:y>0.35251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3346" y="1260825"/>
          <a:ext cx="65735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飽和蒸気</a:t>
          </a:r>
        </a:p>
      </cdr:txBody>
    </cdr:sp>
  </cdr:relSizeAnchor>
  <cdr:relSizeAnchor xmlns:cdr="http://schemas.openxmlformats.org/drawingml/2006/chartDrawing">
    <cdr:from>
      <cdr:x>0.43149</cdr:x>
      <cdr:y>0.78571</cdr:y>
    </cdr:from>
    <cdr:to>
      <cdr:x>0.53006</cdr:x>
      <cdr:y>0.83235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1708" y="3211702"/>
          <a:ext cx="65735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飽和液</a:t>
          </a:r>
        </a:p>
      </cdr:txBody>
    </cdr:sp>
  </cdr:relSizeAnchor>
  <cdr:relSizeAnchor xmlns:cdr="http://schemas.openxmlformats.org/drawingml/2006/chartDrawing">
    <cdr:from>
      <cdr:x>0.74345</cdr:x>
      <cdr:y>0.08804</cdr:y>
    </cdr:from>
    <cdr:to>
      <cdr:x>0.89942</cdr:x>
      <cdr:y>0.13493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9801" y="374610"/>
          <a:ext cx="103741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対臨界温度</a:t>
          </a:r>
        </a:p>
      </cdr:txBody>
    </cdr:sp>
  </cdr:relSizeAnchor>
  <cdr:relSizeAnchor xmlns:cdr="http://schemas.openxmlformats.org/drawingml/2006/chartDrawing">
    <cdr:from>
      <cdr:x>0.74345</cdr:x>
      <cdr:y>0.21209</cdr:y>
    </cdr:from>
    <cdr:to>
      <cdr:x>0.81786</cdr:x>
      <cdr:y>0.25897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9801" y="879873"/>
          <a:ext cx="495872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 2</a:t>
          </a:r>
        </a:p>
      </cdr:txBody>
    </cdr:sp>
  </cdr:relSizeAnchor>
  <cdr:relSizeAnchor xmlns:cdr="http://schemas.openxmlformats.org/drawingml/2006/chartDrawing">
    <cdr:from>
      <cdr:x>0.69613</cdr:x>
      <cdr:y>0.6497</cdr:y>
    </cdr:from>
    <cdr:to>
      <cdr:x>0.77055</cdr:x>
      <cdr:y>0.6973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4988" y="2661326"/>
          <a:ext cx="495872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Tr=1</a:t>
          </a:r>
        </a:p>
      </cdr:txBody>
    </cdr:sp>
  </cdr:relSizeAnchor>
  <cdr:relSizeAnchor xmlns:cdr="http://schemas.openxmlformats.org/drawingml/2006/chartDrawing">
    <cdr:from>
      <cdr:x>0.47536</cdr:x>
      <cdr:y>0.25922</cdr:y>
    </cdr:from>
    <cdr:to>
      <cdr:x>0.52932</cdr:x>
      <cdr:y>0.30586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3685" y="1071351"/>
          <a:ext cx="362117" cy="190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</a:p>
      </cdr:txBody>
    </cdr:sp>
  </cdr:relSizeAnchor>
  <cdr:relSizeAnchor xmlns:cdr="http://schemas.openxmlformats.org/drawingml/2006/chartDrawing">
    <cdr:from>
      <cdr:x>0.70131</cdr:x>
      <cdr:y>0.73931</cdr:y>
    </cdr:from>
    <cdr:to>
      <cdr:x>0.75577</cdr:x>
      <cdr:y>0.78546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9243" y="3023231"/>
          <a:ext cx="36211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</a:p>
      </cdr:txBody>
    </cdr:sp>
  </cdr:relSizeAnchor>
  <cdr:relSizeAnchor xmlns:cdr="http://schemas.openxmlformats.org/drawingml/2006/chartDrawing">
    <cdr:from>
      <cdr:x>0.53721</cdr:x>
      <cdr:y>0.27534</cdr:y>
    </cdr:from>
    <cdr:to>
      <cdr:x>0.57836</cdr:x>
      <cdr:y>0.32198</cdr:y>
    </cdr:to>
    <cdr:sp macro="" textlink="">
      <cdr:nvSpPr>
        <cdr:cNvPr id="20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6368" y="1136514"/>
          <a:ext cx="275665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cdr:txBody>
    </cdr:sp>
  </cdr:relSizeAnchor>
  <cdr:relSizeAnchor xmlns:cdr="http://schemas.openxmlformats.org/drawingml/2006/chartDrawing">
    <cdr:from>
      <cdr:x>0.70131</cdr:x>
      <cdr:y>0.54175</cdr:y>
    </cdr:from>
    <cdr:to>
      <cdr:x>0.75577</cdr:x>
      <cdr:y>0.5884</cdr:y>
    </cdr:to>
    <cdr:sp macro="" textlink="">
      <cdr:nvSpPr>
        <cdr:cNvPr id="2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9243" y="2221226"/>
          <a:ext cx="36211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1.1</a:t>
          </a:r>
        </a:p>
      </cdr:txBody>
    </cdr:sp>
  </cdr:relSizeAnchor>
  <cdr:relSizeAnchor xmlns:cdr="http://schemas.openxmlformats.org/drawingml/2006/chartDrawing">
    <cdr:from>
      <cdr:x>0.72299</cdr:x>
      <cdr:y>0.47143</cdr:y>
    </cdr:from>
    <cdr:to>
      <cdr:x>0.7772</cdr:x>
      <cdr:y>0.51807</cdr:y>
    </cdr:to>
    <cdr:sp macro="" textlink="">
      <cdr:nvSpPr>
        <cdr:cNvPr id="2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2784" y="1934509"/>
          <a:ext cx="362117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1.2</a:t>
          </a:r>
        </a:p>
      </cdr:txBody>
    </cdr:sp>
  </cdr:relSizeAnchor>
  <cdr:relSizeAnchor xmlns:cdr="http://schemas.openxmlformats.org/drawingml/2006/chartDrawing">
    <cdr:from>
      <cdr:x>0.72201</cdr:x>
      <cdr:y>0.32222</cdr:y>
    </cdr:from>
    <cdr:to>
      <cdr:x>0.77671</cdr:x>
      <cdr:y>0.36862</cdr:y>
    </cdr:to>
    <cdr:sp macro="" textlink="">
      <cdr:nvSpPr>
        <cdr:cNvPr id="206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2784" y="1325988"/>
          <a:ext cx="362117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1.4</a:t>
          </a:r>
        </a:p>
      </cdr:txBody>
    </cdr:sp>
  </cdr:relSizeAnchor>
  <cdr:relSizeAnchor xmlns:cdr="http://schemas.openxmlformats.org/drawingml/2006/chartDrawing">
    <cdr:from>
      <cdr:x>0.808</cdr:x>
      <cdr:y>0.18156</cdr:y>
    </cdr:from>
    <cdr:to>
      <cdr:x>0.88217</cdr:x>
      <cdr:y>0.22845</cdr:y>
    </cdr:to>
    <cdr:sp macro="" textlink="">
      <cdr:nvSpPr>
        <cdr:cNvPr id="2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8796" y="755562"/>
          <a:ext cx="495871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cdr:txBody>
    </cdr:sp>
  </cdr:relSizeAnchor>
  <cdr:relSizeAnchor xmlns:cdr="http://schemas.openxmlformats.org/drawingml/2006/chartDrawing">
    <cdr:from>
      <cdr:x>0.808</cdr:x>
      <cdr:y>0.13468</cdr:y>
    </cdr:from>
    <cdr:to>
      <cdr:x>0.88217</cdr:x>
      <cdr:y>0.18132</cdr:y>
    </cdr:to>
    <cdr:sp macro="" textlink="">
      <cdr:nvSpPr>
        <cdr:cNvPr id="2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8796" y="564083"/>
          <a:ext cx="495871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Tr=10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0.59067</cdr:x>
      <cdr:y>0.62674</cdr:y>
    </cdr:from>
    <cdr:to>
      <cdr:x>0.69639</cdr:x>
      <cdr:y>0.72028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7582" y="2571058"/>
          <a:ext cx="704055" cy="3808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臨界点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z=0.27</a:t>
          </a:r>
        </a:p>
      </cdr:txBody>
    </cdr:sp>
  </cdr:relSizeAnchor>
  <cdr:relSizeAnchor xmlns:cdr="http://schemas.openxmlformats.org/drawingml/2006/chartDrawing">
    <cdr:from>
      <cdr:x>0.39675</cdr:x>
      <cdr:y>0.3056</cdr:y>
    </cdr:from>
    <cdr:to>
      <cdr:x>0.49532</cdr:x>
      <cdr:y>0.35274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087" y="1264704"/>
          <a:ext cx="656682" cy="190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飽和蒸気</a:t>
          </a:r>
        </a:p>
      </cdr:txBody>
    </cdr:sp>
  </cdr:relSizeAnchor>
  <cdr:relSizeAnchor xmlns:cdr="http://schemas.openxmlformats.org/drawingml/2006/chartDrawing">
    <cdr:from>
      <cdr:x>0.43124</cdr:x>
      <cdr:y>0.78622</cdr:y>
    </cdr:from>
    <cdr:to>
      <cdr:x>0.52981</cdr:x>
      <cdr:y>0.83286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7416" y="3221220"/>
          <a:ext cx="656682" cy="190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飽和液</a:t>
          </a:r>
        </a:p>
      </cdr:txBody>
    </cdr:sp>
  </cdr:relSizeAnchor>
  <cdr:relSizeAnchor xmlns:cdr="http://schemas.openxmlformats.org/drawingml/2006/chartDrawing">
    <cdr:from>
      <cdr:x>0.74394</cdr:x>
      <cdr:y>0.08777</cdr:y>
    </cdr:from>
    <cdr:to>
      <cdr:x>0.89992</cdr:x>
      <cdr:y>0.13442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8543" y="375379"/>
          <a:ext cx="1038930" cy="1909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対臨界温度</a:t>
          </a:r>
        </a:p>
      </cdr:txBody>
    </cdr:sp>
  </cdr:relSizeAnchor>
  <cdr:relSizeAnchor xmlns:cdr="http://schemas.openxmlformats.org/drawingml/2006/chartDrawing">
    <cdr:from>
      <cdr:x>0.74394</cdr:x>
      <cdr:y>0.21183</cdr:y>
    </cdr:from>
    <cdr:to>
      <cdr:x>0.81836</cdr:x>
      <cdr:y>0.25872</cdr:y>
    </cdr:to>
    <cdr:sp macro="" textlink="">
      <cdr:nvSpPr>
        <cdr:cNvPr id="286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8543" y="881842"/>
          <a:ext cx="494962" cy="190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 2</a:t>
          </a:r>
        </a:p>
      </cdr:txBody>
    </cdr:sp>
  </cdr:relSizeAnchor>
  <cdr:relSizeAnchor xmlns:cdr="http://schemas.openxmlformats.org/drawingml/2006/chartDrawing">
    <cdr:from>
      <cdr:x>0.69663</cdr:x>
      <cdr:y>0.65092</cdr:y>
    </cdr:from>
    <cdr:to>
      <cdr:x>0.77104</cdr:x>
      <cdr:y>0.69757</cdr:y>
    </cdr:to>
    <cdr:sp macro="" textlink="">
      <cdr:nvSpPr>
        <cdr:cNvPr id="286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3270" y="2668532"/>
          <a:ext cx="494962" cy="190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Tr=1</a:t>
          </a:r>
        </a:p>
      </cdr:txBody>
    </cdr:sp>
  </cdr:relSizeAnchor>
  <cdr:relSizeAnchor xmlns:cdr="http://schemas.openxmlformats.org/drawingml/2006/chartDrawing">
    <cdr:from>
      <cdr:x>0.44086</cdr:x>
      <cdr:y>0.22795</cdr:y>
    </cdr:from>
    <cdr:to>
      <cdr:x>0.49507</cdr:x>
      <cdr:y>0.27459</cdr:y>
    </cdr:to>
    <cdr:sp macro="" textlink="">
      <cdr:nvSpPr>
        <cdr:cNvPr id="286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9491" y="947160"/>
          <a:ext cx="362645" cy="1909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</a:p>
      </cdr:txBody>
    </cdr:sp>
  </cdr:relSizeAnchor>
  <cdr:relSizeAnchor xmlns:cdr="http://schemas.openxmlformats.org/drawingml/2006/chartDrawing">
    <cdr:from>
      <cdr:x>0.70156</cdr:x>
      <cdr:y>0.73981</cdr:y>
    </cdr:from>
    <cdr:to>
      <cdr:x>0.75602</cdr:x>
      <cdr:y>0.78646</cdr:y>
    </cdr:to>
    <cdr:sp macro="" textlink="">
      <cdr:nvSpPr>
        <cdr:cNvPr id="286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7575" y="3031296"/>
          <a:ext cx="362645" cy="190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</a:p>
      </cdr:txBody>
    </cdr:sp>
  </cdr:relSizeAnchor>
  <cdr:relSizeAnchor xmlns:cdr="http://schemas.openxmlformats.org/drawingml/2006/chartDrawing">
    <cdr:from>
      <cdr:x>0.53794</cdr:x>
      <cdr:y>0.19986</cdr:y>
    </cdr:from>
    <cdr:to>
      <cdr:x>0.57934</cdr:x>
      <cdr:y>0.24675</cdr:y>
    </cdr:to>
    <cdr:sp macro="" textlink="">
      <cdr:nvSpPr>
        <cdr:cNvPr id="286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8005" y="832602"/>
          <a:ext cx="276068" cy="190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cdr:txBody>
    </cdr:sp>
  </cdr:relSizeAnchor>
  <cdr:relSizeAnchor xmlns:cdr="http://schemas.openxmlformats.org/drawingml/2006/chartDrawing">
    <cdr:from>
      <cdr:x>0.70156</cdr:x>
      <cdr:y>0.54273</cdr:y>
    </cdr:from>
    <cdr:to>
      <cdr:x>0.75602</cdr:x>
      <cdr:y>0.58889</cdr:y>
    </cdr:to>
    <cdr:sp macro="" textlink="">
      <cdr:nvSpPr>
        <cdr:cNvPr id="2868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7575" y="2228391"/>
          <a:ext cx="362645" cy="190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1.1</a:t>
          </a:r>
        </a:p>
      </cdr:txBody>
    </cdr:sp>
  </cdr:relSizeAnchor>
  <cdr:relSizeAnchor xmlns:cdr="http://schemas.openxmlformats.org/drawingml/2006/chartDrawing">
    <cdr:from>
      <cdr:x>0.72324</cdr:x>
      <cdr:y>0.47216</cdr:y>
    </cdr:from>
    <cdr:to>
      <cdr:x>0.77794</cdr:x>
      <cdr:y>0.51856</cdr:y>
    </cdr:to>
    <cdr:sp macro="" textlink="">
      <cdr:nvSpPr>
        <cdr:cNvPr id="286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1326" y="1940993"/>
          <a:ext cx="362645" cy="190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1.2</a:t>
          </a:r>
        </a:p>
      </cdr:txBody>
    </cdr:sp>
  </cdr:relSizeAnchor>
  <cdr:relSizeAnchor xmlns:cdr="http://schemas.openxmlformats.org/drawingml/2006/chartDrawing">
    <cdr:from>
      <cdr:x>0.72226</cdr:x>
      <cdr:y>0.32246</cdr:y>
    </cdr:from>
    <cdr:to>
      <cdr:x>0.77696</cdr:x>
      <cdr:y>0.36886</cdr:y>
    </cdr:to>
    <cdr:sp macro="" textlink="">
      <cdr:nvSpPr>
        <cdr:cNvPr id="2868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1326" y="1330022"/>
          <a:ext cx="362645" cy="1909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1.4</a:t>
          </a:r>
        </a:p>
      </cdr:txBody>
    </cdr:sp>
  </cdr:relSizeAnchor>
  <cdr:relSizeAnchor xmlns:cdr="http://schemas.openxmlformats.org/drawingml/2006/chartDrawing">
    <cdr:from>
      <cdr:x>0.8085</cdr:x>
      <cdr:y>0.18179</cdr:y>
    </cdr:from>
    <cdr:to>
      <cdr:x>0.88268</cdr:x>
      <cdr:y>0.22844</cdr:y>
    </cdr:to>
    <cdr:sp macro="" textlink="">
      <cdr:nvSpPr>
        <cdr:cNvPr id="2868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163" y="758241"/>
          <a:ext cx="494962" cy="1909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cdr:txBody>
    </cdr:sp>
  </cdr:relSizeAnchor>
  <cdr:relSizeAnchor xmlns:cdr="http://schemas.openxmlformats.org/drawingml/2006/chartDrawing">
    <cdr:from>
      <cdr:x>0.8085</cdr:x>
      <cdr:y>0.13417</cdr:y>
    </cdr:from>
    <cdr:to>
      <cdr:x>0.88268</cdr:x>
      <cdr:y>0.1813</cdr:y>
    </cdr:to>
    <cdr:sp macro="" textlink="">
      <cdr:nvSpPr>
        <cdr:cNvPr id="2868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163" y="565302"/>
          <a:ext cx="494962" cy="190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Tr=10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461176</xdr:colOff>
      <xdr:row>0</xdr:row>
      <xdr:rowOff>0</xdr:rowOff>
    </xdr:from>
    <xdr:to>
      <xdr:col>29</xdr:col>
      <xdr:colOff>71562</xdr:colOff>
      <xdr:row>19</xdr:row>
      <xdr:rowOff>79513</xdr:rowOff>
    </xdr:to>
    <xdr:pic>
      <xdr:nvPicPr>
        <xdr:cNvPr id="67699" name="Picture 1" descr="CO2co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9367" y="0"/>
          <a:ext cx="4699221" cy="3403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572494</xdr:colOff>
      <xdr:row>0</xdr:row>
      <xdr:rowOff>0</xdr:rowOff>
    </xdr:from>
    <xdr:to>
      <xdr:col>21</xdr:col>
      <xdr:colOff>341906</xdr:colOff>
      <xdr:row>23</xdr:row>
      <xdr:rowOff>151074</xdr:rowOff>
    </xdr:to>
    <xdr:graphicFrame macro="">
      <xdr:nvGraphicFramePr>
        <xdr:cNvPr id="677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47708</xdr:rowOff>
    </xdr:from>
    <xdr:to>
      <xdr:col>6</xdr:col>
      <xdr:colOff>310101</xdr:colOff>
      <xdr:row>60</xdr:row>
      <xdr:rowOff>71562</xdr:rowOff>
    </xdr:to>
    <xdr:graphicFrame macro="">
      <xdr:nvGraphicFramePr>
        <xdr:cNvPr id="677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23855</xdr:colOff>
      <xdr:row>34</xdr:row>
      <xdr:rowOff>63609</xdr:rowOff>
    </xdr:from>
    <xdr:to>
      <xdr:col>43</xdr:col>
      <xdr:colOff>190832</xdr:colOff>
      <xdr:row>57</xdr:row>
      <xdr:rowOff>151074</xdr:rowOff>
    </xdr:to>
    <xdr:graphicFrame macro="">
      <xdr:nvGraphicFramePr>
        <xdr:cNvPr id="677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500932</xdr:colOff>
      <xdr:row>102</xdr:row>
      <xdr:rowOff>15902</xdr:rowOff>
    </xdr:from>
    <xdr:to>
      <xdr:col>27</xdr:col>
      <xdr:colOff>405516</xdr:colOff>
      <xdr:row>125</xdr:row>
      <xdr:rowOff>95415</xdr:rowOff>
    </xdr:to>
    <xdr:graphicFrame macro="">
      <xdr:nvGraphicFramePr>
        <xdr:cNvPr id="677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151075</xdr:colOff>
      <xdr:row>150</xdr:row>
      <xdr:rowOff>7951</xdr:rowOff>
    </xdr:from>
    <xdr:to>
      <xdr:col>8</xdr:col>
      <xdr:colOff>55659</xdr:colOff>
      <xdr:row>173</xdr:row>
      <xdr:rowOff>87464</xdr:rowOff>
    </xdr:to>
    <xdr:graphicFrame macro="">
      <xdr:nvGraphicFramePr>
        <xdr:cNvPr id="677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111318</xdr:colOff>
      <xdr:row>0</xdr:row>
      <xdr:rowOff>0</xdr:rowOff>
    </xdr:from>
    <xdr:to>
      <xdr:col>8</xdr:col>
      <xdr:colOff>39756</xdr:colOff>
      <xdr:row>19</xdr:row>
      <xdr:rowOff>31805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0.59018</cdr:x>
      <cdr:y>0.62576</cdr:y>
    </cdr:from>
    <cdr:to>
      <cdr:x>0.69638</cdr:x>
      <cdr:y>0.72001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1960" y="2564083"/>
          <a:ext cx="704659" cy="380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臨界点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z=0.27</a:t>
          </a:r>
        </a:p>
      </cdr:txBody>
    </cdr:sp>
  </cdr:relSizeAnchor>
  <cdr:relSizeAnchor xmlns:cdr="http://schemas.openxmlformats.org/drawingml/2006/chartDrawing">
    <cdr:from>
      <cdr:x>0.39626</cdr:x>
      <cdr:y>0.30562</cdr:y>
    </cdr:from>
    <cdr:to>
      <cdr:x>0.49507</cdr:x>
      <cdr:y>0.35251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3346" y="1260825"/>
          <a:ext cx="65735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飽和蒸気</a:t>
          </a:r>
        </a:p>
      </cdr:txBody>
    </cdr:sp>
  </cdr:relSizeAnchor>
  <cdr:relSizeAnchor xmlns:cdr="http://schemas.openxmlformats.org/drawingml/2006/chartDrawing">
    <cdr:from>
      <cdr:x>0.43076</cdr:x>
      <cdr:y>0.78571</cdr:y>
    </cdr:from>
    <cdr:to>
      <cdr:x>0.52957</cdr:x>
      <cdr:y>0.83235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1708" y="3211702"/>
          <a:ext cx="65735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飽和液</a:t>
          </a:r>
        </a:p>
      </cdr:txBody>
    </cdr:sp>
  </cdr:relSizeAnchor>
  <cdr:relSizeAnchor xmlns:cdr="http://schemas.openxmlformats.org/drawingml/2006/chartDrawing">
    <cdr:from>
      <cdr:x>0.74345</cdr:x>
      <cdr:y>0.08804</cdr:y>
    </cdr:from>
    <cdr:to>
      <cdr:x>0.89942</cdr:x>
      <cdr:y>0.13493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9801" y="374610"/>
          <a:ext cx="103741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対臨界温度</a:t>
          </a:r>
        </a:p>
      </cdr:txBody>
    </cdr:sp>
  </cdr:relSizeAnchor>
  <cdr:relSizeAnchor xmlns:cdr="http://schemas.openxmlformats.org/drawingml/2006/chartDrawing">
    <cdr:from>
      <cdr:x>0.74345</cdr:x>
      <cdr:y>0.21209</cdr:y>
    </cdr:from>
    <cdr:to>
      <cdr:x>0.81786</cdr:x>
      <cdr:y>0.25897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9801" y="879873"/>
          <a:ext cx="495872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 2</a:t>
          </a:r>
        </a:p>
      </cdr:txBody>
    </cdr:sp>
  </cdr:relSizeAnchor>
  <cdr:relSizeAnchor xmlns:cdr="http://schemas.openxmlformats.org/drawingml/2006/chartDrawing">
    <cdr:from>
      <cdr:x>0.69613</cdr:x>
      <cdr:y>0.6497</cdr:y>
    </cdr:from>
    <cdr:to>
      <cdr:x>0.77055</cdr:x>
      <cdr:y>0.6973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4988" y="2661326"/>
          <a:ext cx="495872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Tr=1</a:t>
          </a:r>
        </a:p>
      </cdr:txBody>
    </cdr:sp>
  </cdr:relSizeAnchor>
  <cdr:relSizeAnchor xmlns:cdr="http://schemas.openxmlformats.org/drawingml/2006/chartDrawing">
    <cdr:from>
      <cdr:x>0.47462</cdr:x>
      <cdr:y>0.25922</cdr:y>
    </cdr:from>
    <cdr:to>
      <cdr:x>0.52883</cdr:x>
      <cdr:y>0.30586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3685" y="1071351"/>
          <a:ext cx="362117" cy="190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</a:p>
      </cdr:txBody>
    </cdr:sp>
  </cdr:relSizeAnchor>
  <cdr:relSizeAnchor xmlns:cdr="http://schemas.openxmlformats.org/drawingml/2006/chartDrawing">
    <cdr:from>
      <cdr:x>0.70107</cdr:x>
      <cdr:y>0.73931</cdr:y>
    </cdr:from>
    <cdr:to>
      <cdr:x>0.75577</cdr:x>
      <cdr:y>0.78546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9243" y="3023231"/>
          <a:ext cx="36211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</a:p>
      </cdr:txBody>
    </cdr:sp>
  </cdr:relSizeAnchor>
  <cdr:relSizeAnchor xmlns:cdr="http://schemas.openxmlformats.org/drawingml/2006/chartDrawing">
    <cdr:from>
      <cdr:x>0.53672</cdr:x>
      <cdr:y>0.27534</cdr:y>
    </cdr:from>
    <cdr:to>
      <cdr:x>0.57811</cdr:x>
      <cdr:y>0.32198</cdr:y>
    </cdr:to>
    <cdr:sp macro="" textlink="">
      <cdr:nvSpPr>
        <cdr:cNvPr id="20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6368" y="1136514"/>
          <a:ext cx="275665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cdr:txBody>
    </cdr:sp>
  </cdr:relSizeAnchor>
  <cdr:relSizeAnchor xmlns:cdr="http://schemas.openxmlformats.org/drawingml/2006/chartDrawing">
    <cdr:from>
      <cdr:x>0.70107</cdr:x>
      <cdr:y>0.54175</cdr:y>
    </cdr:from>
    <cdr:to>
      <cdr:x>0.75577</cdr:x>
      <cdr:y>0.5884</cdr:y>
    </cdr:to>
    <cdr:sp macro="" textlink="">
      <cdr:nvSpPr>
        <cdr:cNvPr id="2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9243" y="2221226"/>
          <a:ext cx="36211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1.1</a:t>
          </a:r>
        </a:p>
      </cdr:txBody>
    </cdr:sp>
  </cdr:relSizeAnchor>
  <cdr:relSizeAnchor xmlns:cdr="http://schemas.openxmlformats.org/drawingml/2006/chartDrawing">
    <cdr:from>
      <cdr:x>0.72275</cdr:x>
      <cdr:y>0.47143</cdr:y>
    </cdr:from>
    <cdr:to>
      <cdr:x>0.7772</cdr:x>
      <cdr:y>0.51807</cdr:y>
    </cdr:to>
    <cdr:sp macro="" textlink="">
      <cdr:nvSpPr>
        <cdr:cNvPr id="2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2784" y="1934509"/>
          <a:ext cx="362117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1.2</a:t>
          </a:r>
        </a:p>
      </cdr:txBody>
    </cdr:sp>
  </cdr:relSizeAnchor>
  <cdr:relSizeAnchor xmlns:cdr="http://schemas.openxmlformats.org/drawingml/2006/chartDrawing">
    <cdr:from>
      <cdr:x>0.72201</cdr:x>
      <cdr:y>0.32222</cdr:y>
    </cdr:from>
    <cdr:to>
      <cdr:x>0.77671</cdr:x>
      <cdr:y>0.36862</cdr:y>
    </cdr:to>
    <cdr:sp macro="" textlink="">
      <cdr:nvSpPr>
        <cdr:cNvPr id="206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2784" y="1325988"/>
          <a:ext cx="362117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1.4</a:t>
          </a:r>
        </a:p>
      </cdr:txBody>
    </cdr:sp>
  </cdr:relSizeAnchor>
  <cdr:relSizeAnchor xmlns:cdr="http://schemas.openxmlformats.org/drawingml/2006/chartDrawing">
    <cdr:from>
      <cdr:x>0.808</cdr:x>
      <cdr:y>0.18156</cdr:y>
    </cdr:from>
    <cdr:to>
      <cdr:x>0.88242</cdr:x>
      <cdr:y>0.22845</cdr:y>
    </cdr:to>
    <cdr:sp macro="" textlink="">
      <cdr:nvSpPr>
        <cdr:cNvPr id="2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8796" y="755562"/>
          <a:ext cx="495871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cdr:txBody>
    </cdr:sp>
  </cdr:relSizeAnchor>
  <cdr:relSizeAnchor xmlns:cdr="http://schemas.openxmlformats.org/drawingml/2006/chartDrawing">
    <cdr:from>
      <cdr:x>0.808</cdr:x>
      <cdr:y>0.13468</cdr:y>
    </cdr:from>
    <cdr:to>
      <cdr:x>0.88242</cdr:x>
      <cdr:y>0.18132</cdr:y>
    </cdr:to>
    <cdr:sp macro="" textlink="">
      <cdr:nvSpPr>
        <cdr:cNvPr id="2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8796" y="564083"/>
          <a:ext cx="495871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Tr=10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0.83681</cdr:x>
      <cdr:y>0.58524</cdr:y>
    </cdr:from>
    <cdr:to>
      <cdr:x>0.94253</cdr:x>
      <cdr:y>0.67924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3368" y="2345510"/>
          <a:ext cx="532317" cy="372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臨界点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z=0.27</a:t>
          </a:r>
        </a:p>
      </cdr:txBody>
    </cdr:sp>
  </cdr:relSizeAnchor>
  <cdr:relSizeAnchor xmlns:cdr="http://schemas.openxmlformats.org/drawingml/2006/chartDrawing">
    <cdr:from>
      <cdr:x>0.39819</cdr:x>
      <cdr:y>0.30489</cdr:y>
    </cdr:from>
    <cdr:to>
      <cdr:x>0.52483</cdr:x>
      <cdr:y>0.36396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1695" y="1231389"/>
          <a:ext cx="638155" cy="2354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飽和蒸気</a:t>
          </a:r>
        </a:p>
      </cdr:txBody>
    </cdr:sp>
  </cdr:relSizeAnchor>
  <cdr:relSizeAnchor xmlns:cdr="http://schemas.openxmlformats.org/drawingml/2006/chartDrawing">
    <cdr:from>
      <cdr:x>0.43245</cdr:x>
      <cdr:y>0.7857</cdr:y>
    </cdr:from>
    <cdr:to>
      <cdr:x>0.53077</cdr:x>
      <cdr:y>0.83308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1708" y="3211702"/>
          <a:ext cx="65735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飽和液</a:t>
          </a:r>
        </a:p>
      </cdr:txBody>
    </cdr:sp>
  </cdr:relSizeAnchor>
  <cdr:relSizeAnchor xmlns:cdr="http://schemas.openxmlformats.org/drawingml/2006/chartDrawing">
    <cdr:from>
      <cdr:x>0.7432</cdr:x>
      <cdr:y>0.08634</cdr:y>
    </cdr:from>
    <cdr:to>
      <cdr:x>0.89918</cdr:x>
      <cdr:y>0.13322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9801" y="374610"/>
          <a:ext cx="103741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対臨界温度</a:t>
          </a:r>
        </a:p>
      </cdr:txBody>
    </cdr:sp>
  </cdr:relSizeAnchor>
  <cdr:relSizeAnchor xmlns:cdr="http://schemas.openxmlformats.org/drawingml/2006/chartDrawing">
    <cdr:from>
      <cdr:x>0.7432</cdr:x>
      <cdr:y>0.21087</cdr:y>
    </cdr:from>
    <cdr:to>
      <cdr:x>0.81737</cdr:x>
      <cdr:y>0.25776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9801" y="879873"/>
          <a:ext cx="495872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 2</a:t>
          </a:r>
        </a:p>
      </cdr:txBody>
    </cdr:sp>
  </cdr:relSizeAnchor>
  <cdr:relSizeAnchor xmlns:cdr="http://schemas.openxmlformats.org/drawingml/2006/chartDrawing">
    <cdr:from>
      <cdr:x>0.69661</cdr:x>
      <cdr:y>0.64994</cdr:y>
    </cdr:from>
    <cdr:to>
      <cdr:x>0.7703</cdr:x>
      <cdr:y>0.69681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4988" y="2661326"/>
          <a:ext cx="495872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Tr=1</a:t>
          </a:r>
        </a:p>
      </cdr:txBody>
    </cdr:sp>
  </cdr:relSizeAnchor>
  <cdr:relSizeAnchor xmlns:cdr="http://schemas.openxmlformats.org/drawingml/2006/chartDrawing">
    <cdr:from>
      <cdr:x>0.47534</cdr:x>
      <cdr:y>0.25801</cdr:y>
    </cdr:from>
    <cdr:to>
      <cdr:x>0.53028</cdr:x>
      <cdr:y>0.30513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3685" y="1071351"/>
          <a:ext cx="362117" cy="190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</a:p>
      </cdr:txBody>
    </cdr:sp>
  </cdr:relSizeAnchor>
  <cdr:relSizeAnchor xmlns:cdr="http://schemas.openxmlformats.org/drawingml/2006/chartDrawing">
    <cdr:from>
      <cdr:x>0.70179</cdr:x>
      <cdr:y>0.73979</cdr:y>
    </cdr:from>
    <cdr:to>
      <cdr:x>0.75527</cdr:x>
      <cdr:y>0.78668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9243" y="3023231"/>
          <a:ext cx="36211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</a:p>
      </cdr:txBody>
    </cdr:sp>
  </cdr:relSizeAnchor>
  <cdr:relSizeAnchor xmlns:cdr="http://schemas.openxmlformats.org/drawingml/2006/chartDrawing">
    <cdr:from>
      <cdr:x>0.53792</cdr:x>
      <cdr:y>0.27412</cdr:y>
    </cdr:from>
    <cdr:to>
      <cdr:x>0.57859</cdr:x>
      <cdr:y>0.32101</cdr:y>
    </cdr:to>
    <cdr:sp macro="" textlink="">
      <cdr:nvSpPr>
        <cdr:cNvPr id="20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6368" y="1136514"/>
          <a:ext cx="275665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cdr:txBody>
    </cdr:sp>
  </cdr:relSizeAnchor>
  <cdr:relSizeAnchor xmlns:cdr="http://schemas.openxmlformats.org/drawingml/2006/chartDrawing">
    <cdr:from>
      <cdr:x>0.70179</cdr:x>
      <cdr:y>0.54151</cdr:y>
    </cdr:from>
    <cdr:to>
      <cdr:x>0.75527</cdr:x>
      <cdr:y>0.58864</cdr:y>
    </cdr:to>
    <cdr:sp macro="" textlink="">
      <cdr:nvSpPr>
        <cdr:cNvPr id="2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9243" y="2221226"/>
          <a:ext cx="362116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1.1</a:t>
          </a:r>
        </a:p>
      </cdr:txBody>
    </cdr:sp>
  </cdr:relSizeAnchor>
  <cdr:relSizeAnchor xmlns:cdr="http://schemas.openxmlformats.org/drawingml/2006/chartDrawing">
    <cdr:from>
      <cdr:x>0.72323</cdr:x>
      <cdr:y>0.47069</cdr:y>
    </cdr:from>
    <cdr:to>
      <cdr:x>0.77695</cdr:x>
      <cdr:y>0.51782</cdr:y>
    </cdr:to>
    <cdr:sp macro="" textlink="">
      <cdr:nvSpPr>
        <cdr:cNvPr id="2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2784" y="1934509"/>
          <a:ext cx="362117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1.2</a:t>
          </a:r>
        </a:p>
      </cdr:txBody>
    </cdr:sp>
  </cdr:relSizeAnchor>
  <cdr:relSizeAnchor xmlns:cdr="http://schemas.openxmlformats.org/drawingml/2006/chartDrawing">
    <cdr:from>
      <cdr:x>0.72323</cdr:x>
      <cdr:y>0.32076</cdr:y>
    </cdr:from>
    <cdr:to>
      <cdr:x>0.77695</cdr:x>
      <cdr:y>0.36765</cdr:y>
    </cdr:to>
    <cdr:sp macro="" textlink="">
      <cdr:nvSpPr>
        <cdr:cNvPr id="206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2784" y="1325988"/>
          <a:ext cx="362117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1.4</a:t>
          </a:r>
        </a:p>
      </cdr:txBody>
    </cdr:sp>
  </cdr:relSizeAnchor>
  <cdr:relSizeAnchor xmlns:cdr="http://schemas.openxmlformats.org/drawingml/2006/chartDrawing">
    <cdr:from>
      <cdr:x>0.80751</cdr:x>
      <cdr:y>0.18035</cdr:y>
    </cdr:from>
    <cdr:to>
      <cdr:x>0.88169</cdr:x>
      <cdr:y>0.22723</cdr:y>
    </cdr:to>
    <cdr:sp macro="" textlink="">
      <cdr:nvSpPr>
        <cdr:cNvPr id="2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8796" y="755562"/>
          <a:ext cx="495871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cdr:txBody>
    </cdr:sp>
  </cdr:relSizeAnchor>
  <cdr:relSizeAnchor xmlns:cdr="http://schemas.openxmlformats.org/drawingml/2006/chartDrawing">
    <cdr:from>
      <cdr:x>0.80751</cdr:x>
      <cdr:y>0.13297</cdr:y>
    </cdr:from>
    <cdr:to>
      <cdr:x>0.88169</cdr:x>
      <cdr:y>0.17937</cdr:y>
    </cdr:to>
    <cdr:sp macro="" textlink="">
      <cdr:nvSpPr>
        <cdr:cNvPr id="2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8796" y="564083"/>
          <a:ext cx="495871" cy="190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Tr=10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0.62019</cdr:x>
      <cdr:y>0.59917</cdr:y>
    </cdr:from>
    <cdr:to>
      <cdr:x>0.72639</cdr:x>
      <cdr:y>0.69196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5070" y="2408236"/>
          <a:ext cx="749299" cy="373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臨界点</a:t>
          </a:r>
        </a:p>
      </cdr:txBody>
    </cdr:sp>
  </cdr:relSizeAnchor>
  <cdr:relSizeAnchor xmlns:cdr="http://schemas.openxmlformats.org/drawingml/2006/chartDrawing">
    <cdr:from>
      <cdr:x>0.27841</cdr:x>
      <cdr:y>0.25972</cdr:y>
    </cdr:from>
    <cdr:to>
      <cdr:x>0.40553</cdr:x>
      <cdr:y>0.31855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7197" y="1053332"/>
          <a:ext cx="898244" cy="236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飽和蒸気</a:t>
          </a:r>
        </a:p>
      </cdr:txBody>
    </cdr:sp>
  </cdr:relSizeAnchor>
  <cdr:relSizeAnchor xmlns:cdr="http://schemas.openxmlformats.org/drawingml/2006/chartDrawing">
    <cdr:from>
      <cdr:x>0.27392</cdr:x>
      <cdr:y>0.75563</cdr:y>
    </cdr:from>
    <cdr:to>
      <cdr:x>0.37272</cdr:x>
      <cdr:y>0.80276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3817" y="3034664"/>
          <a:ext cx="698970" cy="186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飽和液</a:t>
          </a:r>
        </a:p>
      </cdr:txBody>
    </cdr:sp>
  </cdr:relSizeAnchor>
  <cdr:relSizeAnchor xmlns:cdr="http://schemas.openxmlformats.org/drawingml/2006/chartDrawing">
    <cdr:from>
      <cdr:x>0.80317</cdr:x>
      <cdr:y>0.43627</cdr:y>
    </cdr:from>
    <cdr:to>
      <cdr:x>0.85787</cdr:x>
      <cdr:y>0.48267</cdr:y>
    </cdr:to>
    <cdr:sp macro="" textlink="">
      <cdr:nvSpPr>
        <cdr:cNvPr id="2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3505" y="1757769"/>
          <a:ext cx="385032" cy="186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05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0.84918</cdr:x>
      <cdr:y>0.3488</cdr:y>
    </cdr:from>
    <cdr:to>
      <cdr:x>0.90388</cdr:x>
      <cdr:y>0.3952</cdr:y>
    </cdr:to>
    <cdr:sp macro="" textlink="">
      <cdr:nvSpPr>
        <cdr:cNvPr id="1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77355" y="1405344"/>
          <a:ext cx="385032" cy="186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1.1</a:t>
          </a:r>
        </a:p>
      </cdr:txBody>
    </cdr:sp>
  </cdr:relSizeAnchor>
  <cdr:relSizeAnchor xmlns:cdr="http://schemas.openxmlformats.org/drawingml/2006/chartDrawing">
    <cdr:from>
      <cdr:x>0.66798</cdr:x>
      <cdr:y>0.45778</cdr:y>
    </cdr:from>
    <cdr:to>
      <cdr:x>0.75064</cdr:x>
      <cdr:y>0.50827</cdr:y>
    </cdr:to>
    <cdr:sp macro="" textlink="">
      <cdr:nvSpPr>
        <cdr:cNvPr id="17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1480" y="1843477"/>
          <a:ext cx="585370" cy="204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Tr=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0.16841</cdr:x>
      <cdr:y>0.27405</cdr:y>
    </cdr:from>
    <cdr:to>
      <cdr:x>0.26707</cdr:x>
      <cdr:y>0.33684</cdr:y>
    </cdr:to>
    <cdr:sp macro="" textlink="">
      <cdr:nvSpPr>
        <cdr:cNvPr id="1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7681" y="1110055"/>
          <a:ext cx="699674" cy="252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=0.70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0.24235</cdr:x>
      <cdr:y>0.39535</cdr:y>
    </cdr:from>
    <cdr:to>
      <cdr:x>0.34124</cdr:x>
      <cdr:y>0.45814</cdr:y>
    </cdr:to>
    <cdr:sp macro="" textlink="">
      <cdr:nvSpPr>
        <cdr:cNvPr id="1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1580" y="1595827"/>
          <a:ext cx="699670" cy="252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0.80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0.39857</cdr:x>
      <cdr:y>0.47622</cdr:y>
    </cdr:from>
    <cdr:to>
      <cdr:x>0.49747</cdr:x>
      <cdr:y>0.53925</cdr:y>
    </cdr:to>
    <cdr:sp macro="" textlink="">
      <cdr:nvSpPr>
        <cdr:cNvPr id="19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6480" y="1919677"/>
          <a:ext cx="699670" cy="252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0.90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0.51962</cdr:x>
      <cdr:y>0.47882</cdr:y>
    </cdr:from>
    <cdr:to>
      <cdr:x>0.61853</cdr:x>
      <cdr:y>0.54161</cdr:y>
    </cdr:to>
    <cdr:sp macro="" textlink="">
      <cdr:nvSpPr>
        <cdr:cNvPr id="2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3730" y="1929202"/>
          <a:ext cx="699670" cy="252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0.95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0.87785</cdr:x>
      <cdr:y>0.70087</cdr:y>
    </cdr:from>
    <cdr:to>
      <cdr:x>0.977</cdr:x>
      <cdr:y>0.76367</cdr:y>
    </cdr:to>
    <cdr:sp macro="" textlink="">
      <cdr:nvSpPr>
        <cdr:cNvPr id="21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7380" y="2815027"/>
          <a:ext cx="699670" cy="252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0.80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0.80932</cdr:x>
      <cdr:y>0.75076</cdr:y>
    </cdr:from>
    <cdr:to>
      <cdr:x>0.90823</cdr:x>
      <cdr:y>0.81404</cdr:y>
    </cdr:to>
    <cdr:sp macro="" textlink="">
      <cdr:nvSpPr>
        <cdr:cNvPr id="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1605" y="3015052"/>
          <a:ext cx="699670" cy="252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=0.70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0.80047</cdr:x>
      <cdr:y>0.70122</cdr:y>
    </cdr:from>
    <cdr:to>
      <cdr:x>0.82322</cdr:x>
      <cdr:y>0.74239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5629275" y="2819400"/>
          <a:ext cx="161925" cy="1619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0.8557</cdr:x>
      <cdr:y>0.68044</cdr:y>
    </cdr:from>
    <cdr:to>
      <cdr:x>0.87846</cdr:x>
      <cdr:y>0.72112</cdr:y>
    </cdr:to>
    <cdr:cxnSp macro="">
      <cdr:nvCxnSpPr>
        <cdr:cNvPr id="23" name="直線コネクタ 22"/>
        <cdr:cNvCxnSpPr/>
      </cdr:nvCxnSpPr>
      <cdr:spPr>
        <a:xfrm xmlns:a="http://schemas.openxmlformats.org/drawingml/2006/main">
          <a:off x="6019800" y="2733675"/>
          <a:ext cx="161925" cy="1619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0.8562</cdr:x>
      <cdr:y>0.23101</cdr:y>
    </cdr:from>
    <cdr:to>
      <cdr:x>0.9109</cdr:x>
      <cdr:y>0.2779</cdr:y>
    </cdr:to>
    <cdr:sp macro="" textlink="">
      <cdr:nvSpPr>
        <cdr:cNvPr id="2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4982" y="938616"/>
          <a:ext cx="385032" cy="186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0.86727</cdr:x>
      <cdr:y>0.16432</cdr:y>
    </cdr:from>
    <cdr:to>
      <cdr:x>0.92173</cdr:x>
      <cdr:y>0.21097</cdr:y>
    </cdr:to>
    <cdr:sp macro="" textlink="">
      <cdr:nvSpPr>
        <cdr:cNvPr id="2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01217" y="671897"/>
          <a:ext cx="385032" cy="186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0.89815</cdr:x>
      <cdr:y>0.12862</cdr:y>
    </cdr:from>
    <cdr:to>
      <cdr:x>0.9526</cdr:x>
      <cdr:y>0.17526</cdr:y>
    </cdr:to>
    <cdr:sp macro="" textlink="">
      <cdr:nvSpPr>
        <cdr:cNvPr id="2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0292" y="529022"/>
          <a:ext cx="385032" cy="186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4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0.92792</cdr:x>
      <cdr:y>0.09291</cdr:y>
    </cdr:from>
    <cdr:to>
      <cdr:x>0.98237</cdr:x>
      <cdr:y>0.13956</cdr:y>
    </cdr:to>
    <cdr:sp macro="" textlink="">
      <cdr:nvSpPr>
        <cdr:cNvPr id="27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9842" y="386147"/>
          <a:ext cx="385032" cy="186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6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0.85373</cdr:x>
      <cdr:y>0.074</cdr:y>
    </cdr:from>
    <cdr:to>
      <cdr:x>0.95264</cdr:x>
      <cdr:y>0.1368</cdr:y>
    </cdr:to>
    <cdr:sp macro="" textlink="">
      <cdr:nvSpPr>
        <cdr:cNvPr id="29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5906" y="309955"/>
          <a:ext cx="699674" cy="252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=2.0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0.01128</cdr:x>
      <cdr:y>0.93109</cdr:y>
    </cdr:from>
    <cdr:to>
      <cdr:x>0.06962</cdr:x>
      <cdr:y>0.99203</cdr:y>
    </cdr:to>
    <cdr:sp macro="" textlink="">
      <cdr:nvSpPr>
        <cdr:cNvPr id="2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75" y="3746500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(a)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0.18034</cdr:x>
      <cdr:y>0.18324</cdr:y>
    </cdr:from>
    <cdr:to>
      <cdr:x>0.23078</cdr:x>
      <cdr:y>0.23682</cdr:y>
    </cdr:to>
    <cdr:sp macro="" textlink="">
      <cdr:nvSpPr>
        <cdr:cNvPr id="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3406" y="748106"/>
          <a:ext cx="356794" cy="213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0.60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0.14738</cdr:x>
      <cdr:y>0.21003</cdr:y>
    </cdr:from>
    <cdr:to>
      <cdr:x>0.18034</cdr:x>
      <cdr:y>0.25597</cdr:y>
    </cdr:to>
    <cdr:cxnSp macro="">
      <cdr:nvCxnSpPr>
        <cdr:cNvPr id="31" name="直線コネクタ 30"/>
        <cdr:cNvCxnSpPr>
          <a:endCxn xmlns:a="http://schemas.openxmlformats.org/drawingml/2006/main" id="30" idx="1"/>
        </cdr:cNvCxnSpPr>
      </cdr:nvCxnSpPr>
      <cdr:spPr>
        <a:xfrm xmlns:a="http://schemas.openxmlformats.org/drawingml/2006/main" flipV="1">
          <a:off x="1009650" y="855066"/>
          <a:ext cx="233756" cy="18315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0.16742</cdr:x>
      <cdr:y>0.31478</cdr:y>
    </cdr:from>
    <cdr:to>
      <cdr:x>0.20063</cdr:x>
      <cdr:y>0.36072</cdr:y>
    </cdr:to>
    <cdr:cxnSp macro="">
      <cdr:nvCxnSpPr>
        <cdr:cNvPr id="32" name="直線コネクタ 31"/>
        <cdr:cNvCxnSpPr/>
      </cdr:nvCxnSpPr>
      <cdr:spPr>
        <a:xfrm xmlns:a="http://schemas.openxmlformats.org/drawingml/2006/main" flipV="1">
          <a:off x="1152525" y="1274166"/>
          <a:ext cx="233756" cy="18315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0.25918</cdr:x>
      <cdr:y>0.59543</cdr:y>
    </cdr:from>
    <cdr:to>
      <cdr:x>0.35785</cdr:x>
      <cdr:y>0.65847</cdr:y>
    </cdr:to>
    <cdr:sp macro="" textlink="">
      <cdr:nvSpPr>
        <cdr:cNvPr id="19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5908" y="2391405"/>
          <a:ext cx="398596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1.1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0.32415</cdr:x>
      <cdr:y>0.66796</cdr:y>
    </cdr:from>
    <cdr:to>
      <cdr:x>0.42209</cdr:x>
      <cdr:y>0.73075</cdr:y>
    </cdr:to>
    <cdr:sp macro="" textlink="">
      <cdr:nvSpPr>
        <cdr:cNvPr id="29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8387" y="2680949"/>
          <a:ext cx="398596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=1.0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0.29858</cdr:x>
      <cdr:y>0.49755</cdr:y>
    </cdr:from>
    <cdr:to>
      <cdr:x>0.39774</cdr:x>
      <cdr:y>0.56058</cdr:y>
    </cdr:to>
    <cdr:sp macro="" textlink="">
      <cdr:nvSpPr>
        <cdr:cNvPr id="2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7833" y="2000880"/>
          <a:ext cx="398596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1.2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0.31332</cdr:x>
      <cdr:y>0.40938</cdr:y>
    </cdr:from>
    <cdr:to>
      <cdr:x>0.41126</cdr:x>
      <cdr:y>0.47242</cdr:y>
    </cdr:to>
    <cdr:sp macro="" textlink="">
      <cdr:nvSpPr>
        <cdr:cNvPr id="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4983" y="1648455"/>
          <a:ext cx="398596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1.3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0.34396</cdr:x>
      <cdr:y>0.35676</cdr:y>
    </cdr:from>
    <cdr:to>
      <cdr:x>0.44263</cdr:x>
      <cdr:y>0.4198</cdr:y>
    </cdr:to>
    <cdr:sp macro="" textlink="">
      <cdr:nvSpPr>
        <cdr:cNvPr id="31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8808" y="1438905"/>
          <a:ext cx="398596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1.4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0.37222</cdr:x>
      <cdr:y>0.27807</cdr:y>
    </cdr:from>
    <cdr:to>
      <cdr:x>0.47016</cdr:x>
      <cdr:y>0.34111</cdr:y>
    </cdr:to>
    <cdr:sp macro="" textlink="">
      <cdr:nvSpPr>
        <cdr:cNvPr id="3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3108" y="1124580"/>
          <a:ext cx="398596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1.6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0.41948</cdr:x>
      <cdr:y>0.22545</cdr:y>
    </cdr:from>
    <cdr:to>
      <cdr:x>0.51791</cdr:x>
      <cdr:y>0.28848</cdr:y>
    </cdr:to>
    <cdr:sp macro="" textlink="">
      <cdr:nvSpPr>
        <cdr:cNvPr id="3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3608" y="915030"/>
          <a:ext cx="398596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1.8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0.49403</cdr:x>
      <cdr:y>0.18043</cdr:y>
    </cdr:from>
    <cdr:to>
      <cdr:x>0.59319</cdr:x>
      <cdr:y>0.24322</cdr:y>
    </cdr:to>
    <cdr:sp macro="" textlink="">
      <cdr:nvSpPr>
        <cdr:cNvPr id="3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8408" y="734055"/>
          <a:ext cx="398596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0.48051</cdr:x>
      <cdr:y>0.09201</cdr:y>
    </cdr:from>
    <cdr:to>
      <cdr:x>0.57845</cdr:x>
      <cdr:y>0.15481</cdr:y>
    </cdr:to>
    <cdr:sp macro="" textlink="">
      <cdr:nvSpPr>
        <cdr:cNvPr id="3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1258" y="381630"/>
          <a:ext cx="398596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4.0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0.54712</cdr:x>
      <cdr:y>0.0548</cdr:y>
    </cdr:from>
    <cdr:to>
      <cdr:x>0.68768</cdr:x>
      <cdr:y>0.11784</cdr:y>
    </cdr:to>
    <cdr:sp macro="" textlink="">
      <cdr:nvSpPr>
        <cdr:cNvPr id="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3261" y="233024"/>
          <a:ext cx="569461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=10.0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0.59839</cdr:x>
      <cdr:y>0.09186</cdr:y>
    </cdr:from>
    <cdr:to>
      <cdr:x>0.65966</cdr:x>
      <cdr:y>0.14187</cdr:y>
    </cdr:to>
    <cdr:cxnSp macro="">
      <cdr:nvCxnSpPr>
        <cdr:cNvPr id="4" name="直線コネクタ 3"/>
        <cdr:cNvCxnSpPr/>
      </cdr:nvCxnSpPr>
      <cdr:spPr>
        <a:xfrm xmlns:a="http://schemas.openxmlformats.org/drawingml/2006/main">
          <a:off x="2390773" y="380999"/>
          <a:ext cx="247650" cy="2000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0.00768</cdr:x>
      <cdr:y>0.93843</cdr:y>
    </cdr:from>
    <cdr:to>
      <cdr:x>0.11194</cdr:x>
      <cdr:y>0.99976</cdr:y>
    </cdr:to>
    <cdr:sp macro="" textlink="">
      <cdr:nvSpPr>
        <cdr:cNvPr id="1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" y="3768128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(b)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0.71432</cdr:x>
      <cdr:y>0.13349</cdr:y>
    </cdr:from>
    <cdr:to>
      <cdr:x>0.81274</cdr:x>
      <cdr:y>0.19628</cdr:y>
    </cdr:to>
    <cdr:sp macro="" textlink="">
      <cdr:nvSpPr>
        <cdr:cNvPr id="29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545" y="547359"/>
          <a:ext cx="398597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=1.0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0.80252</cdr:x>
      <cdr:y>0.20413</cdr:y>
    </cdr:from>
    <cdr:to>
      <cdr:x>0.90094</cdr:x>
      <cdr:y>0.26692</cdr:y>
    </cdr:to>
    <cdr:sp macro="" textlink="">
      <cdr:nvSpPr>
        <cdr:cNvPr id="2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174" y="829317"/>
          <a:ext cx="398596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1.2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0.80015</cdr:x>
      <cdr:y>0.28755</cdr:y>
    </cdr:from>
    <cdr:to>
      <cdr:x>0.89857</cdr:x>
      <cdr:y>0.35059</cdr:y>
    </cdr:to>
    <cdr:sp macro="" textlink="">
      <cdr:nvSpPr>
        <cdr:cNvPr id="31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6646" y="1162694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1.4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0.58086</cdr:x>
      <cdr:y>0.75374</cdr:y>
    </cdr:from>
    <cdr:to>
      <cdr:x>0.72093</cdr:x>
      <cdr:y>0.81678</cdr:y>
    </cdr:to>
    <cdr:sp macro="" textlink="">
      <cdr:nvSpPr>
        <cdr:cNvPr id="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6607" y="3023838"/>
          <a:ext cx="569463" cy="25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=15.0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0.69742</cdr:x>
      <cdr:y>0.72421</cdr:y>
    </cdr:from>
    <cdr:to>
      <cdr:x>0.75132</cdr:x>
      <cdr:y>0.76686</cdr:y>
    </cdr:to>
    <cdr:cxnSp macro="">
      <cdr:nvCxnSpPr>
        <cdr:cNvPr id="4" name="直線コネクタ 3"/>
        <cdr:cNvCxnSpPr/>
      </cdr:nvCxnSpPr>
      <cdr:spPr>
        <a:xfrm xmlns:a="http://schemas.openxmlformats.org/drawingml/2006/main" flipH="1">
          <a:off x="2790825" y="2905138"/>
          <a:ext cx="219076" cy="17143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0.87518</cdr:x>
      <cdr:y>0.29965</cdr:y>
    </cdr:from>
    <cdr:to>
      <cdr:x>0.97483</cdr:x>
      <cdr:y>0.36268</cdr:y>
    </cdr:to>
    <cdr:sp macro="" textlink="">
      <cdr:nvSpPr>
        <cdr:cNvPr id="1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1446" y="1210319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1.6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0.88018</cdr:x>
      <cdr:y>0.34728</cdr:y>
    </cdr:from>
    <cdr:to>
      <cdr:x>0.97958</cdr:x>
      <cdr:y>0.41007</cdr:y>
    </cdr:to>
    <cdr:sp macro="" textlink="">
      <cdr:nvSpPr>
        <cdr:cNvPr id="1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0496" y="1400819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1.8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0.88992</cdr:x>
      <cdr:y>0.41959</cdr:y>
    </cdr:from>
    <cdr:to>
      <cdr:x>0.98932</cdr:x>
      <cdr:y>0.48214</cdr:y>
    </cdr:to>
    <cdr:sp macro="" textlink="">
      <cdr:nvSpPr>
        <cdr:cNvPr id="1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8596" y="1686569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0.80203</cdr:x>
      <cdr:y>0.49779</cdr:y>
    </cdr:from>
    <cdr:to>
      <cdr:x>0.90143</cdr:x>
      <cdr:y>0.56034</cdr:y>
    </cdr:to>
    <cdr:sp macro="" textlink="">
      <cdr:nvSpPr>
        <cdr:cNvPr id="1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171" y="2000894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0.87567</cdr:x>
      <cdr:y>0.5286</cdr:y>
    </cdr:from>
    <cdr:to>
      <cdr:x>0.97507</cdr:x>
      <cdr:y>0.59115</cdr:y>
    </cdr:to>
    <cdr:sp macro="" textlink="">
      <cdr:nvSpPr>
        <cdr:cNvPr id="17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1446" y="2124719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4.0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0.87804</cdr:x>
      <cdr:y>0.5831</cdr:y>
    </cdr:from>
    <cdr:to>
      <cdr:x>0.97744</cdr:x>
      <cdr:y>0.64565</cdr:y>
    </cdr:to>
    <cdr:sp macro="" textlink="">
      <cdr:nvSpPr>
        <cdr:cNvPr id="1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0971" y="2343794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6.0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0.88018</cdr:x>
      <cdr:y>0.75069</cdr:y>
    </cdr:from>
    <cdr:to>
      <cdr:x>0.97958</cdr:x>
      <cdr:y>0.81372</cdr:y>
    </cdr:to>
    <cdr:sp macro="" textlink="">
      <cdr:nvSpPr>
        <cdr:cNvPr id="2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0496" y="3010544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8.0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0.77246</cdr:x>
      <cdr:y>0.68606</cdr:y>
    </cdr:from>
    <cdr:to>
      <cdr:x>0.83611</cdr:x>
      <cdr:y>0.75738</cdr:y>
    </cdr:to>
    <cdr:cxnSp macro="">
      <cdr:nvCxnSpPr>
        <cdr:cNvPr id="21" name="直線コネクタ 20"/>
        <cdr:cNvCxnSpPr/>
      </cdr:nvCxnSpPr>
      <cdr:spPr>
        <a:xfrm xmlns:a="http://schemas.openxmlformats.org/drawingml/2006/main" flipH="1">
          <a:off x="3095625" y="2752738"/>
          <a:ext cx="257176" cy="28573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0.74198</cdr:x>
      <cdr:y>0.75754</cdr:y>
    </cdr:from>
    <cdr:to>
      <cdr:x>0.83968</cdr:x>
      <cdr:y>0.82082</cdr:y>
    </cdr:to>
    <cdr:sp macro="" textlink="">
      <cdr:nvSpPr>
        <cdr:cNvPr id="2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8521" y="3039119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10.0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0.89287</cdr:x>
      <cdr:y>0.65713</cdr:y>
    </cdr:from>
    <cdr:to>
      <cdr:x>0.89975</cdr:x>
      <cdr:y>0.75975</cdr:y>
    </cdr:to>
    <cdr:cxnSp macro="">
      <cdr:nvCxnSpPr>
        <cdr:cNvPr id="24" name="直線コネクタ 23"/>
        <cdr:cNvCxnSpPr/>
      </cdr:nvCxnSpPr>
      <cdr:spPr>
        <a:xfrm xmlns:a="http://schemas.openxmlformats.org/drawingml/2006/main">
          <a:off x="3581401" y="2638438"/>
          <a:ext cx="28574" cy="40956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0.02105</cdr:x>
      <cdr:y>0.93156</cdr:y>
    </cdr:from>
    <cdr:to>
      <cdr:x>0.12531</cdr:x>
      <cdr:y>0.99289</cdr:y>
    </cdr:to>
    <cdr:sp macro="" textlink="">
      <cdr:nvSpPr>
        <cdr:cNvPr id="19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35" y="3739553"/>
          <a:ext cx="398597" cy="2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(c)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0.63636</cdr:x>
      <cdr:y>0.53145</cdr:y>
    </cdr:from>
    <cdr:to>
      <cdr:x>0.73503</cdr:x>
      <cdr:y>0.59449</cdr:y>
    </cdr:to>
    <cdr:sp macro="" textlink="">
      <cdr:nvSpPr>
        <cdr:cNvPr id="19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2787" y="1783250"/>
          <a:ext cx="495054" cy="211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1.1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0.53017</cdr:x>
      <cdr:y>0.68455</cdr:y>
    </cdr:from>
    <cdr:to>
      <cdr:x>0.62811</cdr:x>
      <cdr:y>0.74734</cdr:y>
    </cdr:to>
    <cdr:sp macro="" textlink="">
      <cdr:nvSpPr>
        <cdr:cNvPr id="29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0019" y="2296966"/>
          <a:ext cx="491392" cy="210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=1.0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0.65833</cdr:x>
      <cdr:y>0.41935</cdr:y>
    </cdr:from>
    <cdr:to>
      <cdr:x>0.75749</cdr:x>
      <cdr:y>0.48238</cdr:y>
    </cdr:to>
    <cdr:sp macro="" textlink="">
      <cdr:nvSpPr>
        <cdr:cNvPr id="2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003" y="1407111"/>
          <a:ext cx="497513" cy="211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1.2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0.6905</cdr:x>
      <cdr:y>0.34066</cdr:y>
    </cdr:from>
    <cdr:to>
      <cdr:x>0.78844</cdr:x>
      <cdr:y>0.4037</cdr:y>
    </cdr:to>
    <cdr:sp macro="" textlink="">
      <cdr:nvSpPr>
        <cdr:cNvPr id="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4422" y="1143066"/>
          <a:ext cx="491392" cy="211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1.3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0.70846</cdr:x>
      <cdr:y>0.29041</cdr:y>
    </cdr:from>
    <cdr:to>
      <cdr:x>0.80713</cdr:x>
      <cdr:y>0.35345</cdr:y>
    </cdr:to>
    <cdr:sp macro="" textlink="">
      <cdr:nvSpPr>
        <cdr:cNvPr id="31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4541" y="974454"/>
          <a:ext cx="495055" cy="211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1.4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0.69393</cdr:x>
      <cdr:y>0.23305</cdr:y>
    </cdr:from>
    <cdr:to>
      <cdr:x>0.79187</cdr:x>
      <cdr:y>0.29609</cdr:y>
    </cdr:to>
    <cdr:sp macro="" textlink="">
      <cdr:nvSpPr>
        <cdr:cNvPr id="3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1644" y="781975"/>
          <a:ext cx="491392" cy="211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1.6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0.74601</cdr:x>
      <cdr:y>0.18991</cdr:y>
    </cdr:from>
    <cdr:to>
      <cdr:x>0.84517</cdr:x>
      <cdr:y>0.2527</cdr:y>
    </cdr:to>
    <cdr:sp macro="" textlink="">
      <cdr:nvSpPr>
        <cdr:cNvPr id="3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2941" y="637229"/>
          <a:ext cx="497513" cy="210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0.88463</cdr:x>
      <cdr:y>0.1394</cdr:y>
    </cdr:from>
    <cdr:to>
      <cdr:x>0.98257</cdr:x>
      <cdr:y>0.2022</cdr:y>
    </cdr:to>
    <cdr:sp macro="" textlink="">
      <cdr:nvSpPr>
        <cdr:cNvPr id="3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433" y="467761"/>
          <a:ext cx="491392" cy="2107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4.0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0.81495</cdr:x>
      <cdr:y>0.07376</cdr:y>
    </cdr:from>
    <cdr:to>
      <cdr:x>0.95551</cdr:x>
      <cdr:y>0.1368</cdr:y>
    </cdr:to>
    <cdr:sp macro="" textlink="">
      <cdr:nvSpPr>
        <cdr:cNvPr id="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820" y="247490"/>
          <a:ext cx="705228" cy="211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=10.0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0.74048</cdr:x>
      <cdr:y>0.10427</cdr:y>
    </cdr:from>
    <cdr:to>
      <cdr:x>0.81458</cdr:x>
      <cdr:y>0.16083</cdr:y>
    </cdr:to>
    <cdr:cxnSp macro="">
      <cdr:nvCxnSpPr>
        <cdr:cNvPr id="4" name="直線コネクタ 3"/>
        <cdr:cNvCxnSpPr/>
      </cdr:nvCxnSpPr>
      <cdr:spPr>
        <a:xfrm xmlns:a="http://schemas.openxmlformats.org/drawingml/2006/main" flipH="1">
          <a:off x="3715211" y="349857"/>
          <a:ext cx="371759" cy="18979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0.38279</cdr:x>
      <cdr:y>0.33003</cdr:y>
    </cdr:from>
    <cdr:to>
      <cdr:x>0.45166</cdr:x>
      <cdr:y>0.40047</cdr:y>
    </cdr:to>
    <cdr:sp macro="" textlink="">
      <cdr:nvSpPr>
        <cdr:cNvPr id="1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0579" y="1107389"/>
          <a:ext cx="345543" cy="236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(a)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0.85347</cdr:x>
      <cdr:y>0.26368</cdr:y>
    </cdr:from>
    <cdr:to>
      <cdr:x>0.92235</cdr:x>
      <cdr:y>0.33412</cdr:y>
    </cdr:to>
    <cdr:sp macro="" textlink="">
      <cdr:nvSpPr>
        <cdr:cNvPr id="1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2117" y="884753"/>
          <a:ext cx="345543" cy="236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(b)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ebbook.nist.gov/chemistry/fluid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24"/>
  <sheetViews>
    <sheetView workbookViewId="0">
      <selection activeCell="D1" sqref="D1"/>
    </sheetView>
  </sheetViews>
  <sheetFormatPr defaultRowHeight="13.8" x14ac:dyDescent="0.2"/>
  <cols>
    <col min="1" max="1" width="18" customWidth="1"/>
    <col min="2" max="2" width="13.88671875" bestFit="1" customWidth="1"/>
    <col min="4" max="4" width="12.109375" customWidth="1"/>
    <col min="7" max="7" width="12.88671875" customWidth="1"/>
    <col min="8" max="8" width="13.88671875" customWidth="1"/>
  </cols>
  <sheetData>
    <row r="1" spans="1:12" ht="14.4" thickBot="1" x14ac:dyDescent="0.25">
      <c r="A1" t="s">
        <v>47</v>
      </c>
      <c r="F1" s="1" t="s">
        <v>5</v>
      </c>
      <c r="G1" s="2"/>
      <c r="H1" s="3"/>
    </row>
    <row r="2" spans="1:12" ht="14.4" thickBot="1" x14ac:dyDescent="0.25">
      <c r="A2" s="15" t="s">
        <v>20</v>
      </c>
      <c r="B2" s="14" t="s">
        <v>21</v>
      </c>
      <c r="F2" s="4"/>
      <c r="G2" s="5" t="s">
        <v>6</v>
      </c>
      <c r="H2" s="6" t="s">
        <v>7</v>
      </c>
    </row>
    <row r="3" spans="1:12" ht="14.4" thickBot="1" x14ac:dyDescent="0.25">
      <c r="A3" s="15" t="s">
        <v>22</v>
      </c>
      <c r="B3" s="14">
        <v>190.7</v>
      </c>
      <c r="C3" t="s">
        <v>23</v>
      </c>
      <c r="F3" s="17" t="s">
        <v>8</v>
      </c>
      <c r="G3">
        <v>0.1181193</v>
      </c>
      <c r="H3" s="6">
        <v>0.202658</v>
      </c>
    </row>
    <row r="4" spans="1:12" ht="14.4" thickBot="1" x14ac:dyDescent="0.25">
      <c r="A4" s="15" t="s">
        <v>24</v>
      </c>
      <c r="B4" s="14">
        <v>4.5999999999999996</v>
      </c>
      <c r="C4" t="s">
        <v>25</v>
      </c>
      <c r="F4" s="17" t="s">
        <v>9</v>
      </c>
      <c r="G4">
        <v>0.26572800000000002</v>
      </c>
      <c r="H4" s="6">
        <v>0.331511</v>
      </c>
    </row>
    <row r="5" spans="1:12" ht="14.4" thickBot="1" x14ac:dyDescent="0.25">
      <c r="A5" s="15" t="s">
        <v>26</v>
      </c>
      <c r="B5" s="14">
        <v>8.0000000000000002E-3</v>
      </c>
      <c r="F5" s="17" t="s">
        <v>10</v>
      </c>
      <c r="G5">
        <v>0.15479000000000001</v>
      </c>
      <c r="H5" s="6">
        <v>2.7654999999999999E-2</v>
      </c>
    </row>
    <row r="6" spans="1:12" ht="14.4" thickBot="1" x14ac:dyDescent="0.25">
      <c r="A6" s="15" t="s">
        <v>27</v>
      </c>
      <c r="B6" s="14">
        <v>210</v>
      </c>
      <c r="C6" t="s">
        <v>23</v>
      </c>
      <c r="F6" s="17" t="s">
        <v>11</v>
      </c>
      <c r="G6">
        <v>3.0322999999999999E-2</v>
      </c>
      <c r="H6" s="6">
        <v>0.203488</v>
      </c>
    </row>
    <row r="7" spans="1:12" ht="14.4" thickBot="1" x14ac:dyDescent="0.25">
      <c r="A7" s="15" t="s">
        <v>28</v>
      </c>
      <c r="B7" s="14">
        <v>3.7</v>
      </c>
      <c r="C7" t="s">
        <v>25</v>
      </c>
      <c r="F7" s="17" t="s">
        <v>12</v>
      </c>
      <c r="G7" s="11">
        <v>2.3674400000000002E-2</v>
      </c>
      <c r="H7" s="13">
        <v>3.1338499999999998E-2</v>
      </c>
      <c r="J7" s="9"/>
    </row>
    <row r="8" spans="1:12" x14ac:dyDescent="0.2">
      <c r="A8" s="15" t="s">
        <v>42</v>
      </c>
      <c r="B8">
        <v>8.3145000000000007</v>
      </c>
      <c r="C8" t="s">
        <v>46</v>
      </c>
      <c r="F8" s="17" t="s">
        <v>13</v>
      </c>
      <c r="G8" s="11">
        <v>1.86984E-2</v>
      </c>
      <c r="H8" s="13">
        <v>5.0361799999999998E-2</v>
      </c>
      <c r="J8" s="9"/>
    </row>
    <row r="9" spans="1:12" x14ac:dyDescent="0.2">
      <c r="A9" s="15"/>
      <c r="F9" s="17" t="s">
        <v>14</v>
      </c>
      <c r="G9">
        <v>0</v>
      </c>
      <c r="H9" s="6">
        <v>1.6900999999999999E-2</v>
      </c>
    </row>
    <row r="10" spans="1:12" x14ac:dyDescent="0.2">
      <c r="A10" s="16" t="s">
        <v>45</v>
      </c>
      <c r="B10">
        <f>B22*B8*B6/(B7*1000000)</f>
        <v>3.6081139296689595E-4</v>
      </c>
      <c r="C10" t="s">
        <v>29</v>
      </c>
      <c r="F10" s="17" t="s">
        <v>15</v>
      </c>
      <c r="G10">
        <v>4.2723999999999998E-2</v>
      </c>
      <c r="H10" s="6">
        <v>4.1577000000000003E-2</v>
      </c>
    </row>
    <row r="11" spans="1:12" x14ac:dyDescent="0.2">
      <c r="A11" s="15"/>
      <c r="B11">
        <f>B10*1000000</f>
        <v>360.81139296689594</v>
      </c>
      <c r="C11" t="s">
        <v>30</v>
      </c>
      <c r="F11" s="17" t="s">
        <v>16</v>
      </c>
      <c r="G11" s="12">
        <v>1.5548799999999999E-5</v>
      </c>
      <c r="H11" s="13">
        <v>4.8736000000000002E-5</v>
      </c>
    </row>
    <row r="12" spans="1:12" x14ac:dyDescent="0.2">
      <c r="A12" s="15" t="s">
        <v>31</v>
      </c>
      <c r="B12">
        <f>B6/B3</f>
        <v>1.1012060828526482</v>
      </c>
      <c r="F12" s="17" t="s">
        <v>17</v>
      </c>
      <c r="G12" s="12">
        <v>6.2368900000000005E-5</v>
      </c>
      <c r="H12" s="13">
        <v>7.4033599999999999E-6</v>
      </c>
    </row>
    <row r="13" spans="1:12" x14ac:dyDescent="0.2">
      <c r="A13" s="15" t="s">
        <v>32</v>
      </c>
      <c r="B13">
        <f>B7/B4</f>
        <v>0.80434782608695665</v>
      </c>
      <c r="F13" s="17" t="s">
        <v>18</v>
      </c>
      <c r="G13" s="10">
        <v>0.65391999999999995</v>
      </c>
      <c r="H13" s="6">
        <v>1.226</v>
      </c>
    </row>
    <row r="14" spans="1:12" ht="14.4" thickBot="1" x14ac:dyDescent="0.25">
      <c r="A14" s="15"/>
      <c r="F14" s="18" t="s">
        <v>19</v>
      </c>
      <c r="G14" s="7">
        <v>6.0166999999999998E-2</v>
      </c>
      <c r="H14" s="8">
        <v>3.7539999999999997E-2</v>
      </c>
      <c r="L14" s="9"/>
    </row>
    <row r="15" spans="1:12" x14ac:dyDescent="0.2">
      <c r="A15" s="15" t="s">
        <v>37</v>
      </c>
      <c r="B15">
        <v>1.0467701729050574</v>
      </c>
      <c r="C15" t="s">
        <v>43</v>
      </c>
    </row>
    <row r="16" spans="1:12" x14ac:dyDescent="0.2">
      <c r="A16" s="15" t="s">
        <v>34</v>
      </c>
      <c r="B16">
        <f>G3-G4/B12-G5/B12^2-G6/B12^3</f>
        <v>-0.27353993182115205</v>
      </c>
      <c r="C16" s="15" t="s">
        <v>34</v>
      </c>
      <c r="D16">
        <f>H3-H4/B12-H5/B12^2-H6/B12^3</f>
        <v>-0.27357266017107046</v>
      </c>
    </row>
    <row r="17" spans="1:12" x14ac:dyDescent="0.2">
      <c r="A17" s="15" t="s">
        <v>35</v>
      </c>
      <c r="B17" s="11">
        <f>G7-G8/B12+G9/B12^3</f>
        <v>6.6944720000000034E-3</v>
      </c>
      <c r="C17" s="15" t="s">
        <v>35</v>
      </c>
      <c r="D17" s="11">
        <f>H7-H8/B12+H9/B12^3</f>
        <v>-1.7385155393215661E-3</v>
      </c>
      <c r="L17" s="9"/>
    </row>
    <row r="18" spans="1:12" x14ac:dyDescent="0.2">
      <c r="A18" s="15" t="s">
        <v>36</v>
      </c>
      <c r="B18" s="11">
        <f>G11+G12/B12</f>
        <v>7.2185701095238099E-5</v>
      </c>
      <c r="C18" s="15" t="s">
        <v>36</v>
      </c>
      <c r="D18" s="11">
        <f>H11+H12/B12</f>
        <v>5.5458955961904766E-5</v>
      </c>
    </row>
    <row r="19" spans="1:12" x14ac:dyDescent="0.2">
      <c r="A19" s="15" t="s">
        <v>33</v>
      </c>
      <c r="B19">
        <f>1+B16/B15+B17/B15^2+B18/B15^5+(G10/(B12^3*B15^2))*(G13+G14/B15^2)*EXP(-1*G14/B15^2)</f>
        <v>0.76444009326219708</v>
      </c>
      <c r="C19" s="15" t="s">
        <v>38</v>
      </c>
      <c r="D19">
        <f>1+D16/B15+D17/B15^2+D18/B15^5+(H10/(B12^3*B15^2))*(H13+H14/B15^2)*EXP(-1*H14/B15^2)</f>
        <v>0.771712153981296</v>
      </c>
    </row>
    <row r="20" spans="1:12" x14ac:dyDescent="0.2">
      <c r="A20" s="15" t="s">
        <v>39</v>
      </c>
      <c r="B20">
        <v>0.39779999999999999</v>
      </c>
    </row>
    <row r="21" spans="1:12" x14ac:dyDescent="0.2">
      <c r="A21" s="15" t="s">
        <v>40</v>
      </c>
      <c r="B21">
        <f>(B5/B20)*(D19-B19)</f>
        <v>1.4624556498942014E-4</v>
      </c>
    </row>
    <row r="22" spans="1:12" x14ac:dyDescent="0.2">
      <c r="A22" s="16" t="s">
        <v>48</v>
      </c>
      <c r="B22">
        <f>B19+B21</f>
        <v>0.76458633882718652</v>
      </c>
    </row>
    <row r="23" spans="1:12" x14ac:dyDescent="0.2">
      <c r="A23" s="16" t="s">
        <v>44</v>
      </c>
      <c r="B23">
        <f>B22*B12/B13</f>
        <v>1.0467699419026093</v>
      </c>
    </row>
    <row r="24" spans="1:12" x14ac:dyDescent="0.2">
      <c r="B24">
        <f>1-B23/B15</f>
        <v>2.2068115235196473E-7</v>
      </c>
      <c r="C24" t="s">
        <v>41</v>
      </c>
    </row>
  </sheetData>
  <phoneticPr fontId="1"/>
  <pageMargins left="0.75" right="0.75" top="1" bottom="1" header="0.51200000000000001" footer="0.51200000000000001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183"/>
  <sheetViews>
    <sheetView tabSelected="1" workbookViewId="0">
      <selection activeCell="N28" sqref="N28"/>
    </sheetView>
  </sheetViews>
  <sheetFormatPr defaultRowHeight="13.8" x14ac:dyDescent="0.2"/>
  <sheetData>
    <row r="1" spans="1:14" x14ac:dyDescent="0.2">
      <c r="A1" t="s">
        <v>114</v>
      </c>
      <c r="F1" t="s">
        <v>4</v>
      </c>
    </row>
    <row r="2" spans="1:14" x14ac:dyDescent="0.2">
      <c r="A2" t="s">
        <v>0</v>
      </c>
      <c r="B2" t="s">
        <v>1</v>
      </c>
      <c r="C2" t="s">
        <v>2</v>
      </c>
      <c r="D2" t="s">
        <v>4</v>
      </c>
      <c r="E2" t="s">
        <v>49</v>
      </c>
      <c r="F2">
        <v>2</v>
      </c>
      <c r="G2">
        <v>1</v>
      </c>
      <c r="H2">
        <v>0.8</v>
      </c>
      <c r="I2">
        <v>0.8</v>
      </c>
      <c r="J2">
        <v>1.1000000000000001</v>
      </c>
      <c r="K2">
        <v>1.2</v>
      </c>
      <c r="L2">
        <v>1.4</v>
      </c>
      <c r="M2">
        <v>4</v>
      </c>
      <c r="N2">
        <v>10</v>
      </c>
    </row>
    <row r="3" spans="1:14" x14ac:dyDescent="0.2">
      <c r="A3">
        <v>0</v>
      </c>
      <c r="B3">
        <v>1</v>
      </c>
      <c r="E3">
        <v>0.01</v>
      </c>
      <c r="F3">
        <v>1</v>
      </c>
      <c r="G3">
        <v>0.996</v>
      </c>
      <c r="H3">
        <v>0.99299999999999999</v>
      </c>
      <c r="J3">
        <v>0.997</v>
      </c>
      <c r="K3">
        <v>0.998</v>
      </c>
      <c r="L3">
        <v>0.998</v>
      </c>
    </row>
    <row r="4" spans="1:14" x14ac:dyDescent="0.2">
      <c r="A4">
        <v>0.01</v>
      </c>
      <c r="B4">
        <v>0.98499999999999999</v>
      </c>
      <c r="C4">
        <v>2E-3</v>
      </c>
      <c r="D4">
        <v>0.59</v>
      </c>
      <c r="E4">
        <v>0.05</v>
      </c>
      <c r="F4">
        <v>0.997</v>
      </c>
      <c r="G4">
        <v>0.98199999999999998</v>
      </c>
      <c r="H4">
        <v>0.96</v>
      </c>
      <c r="J4">
        <v>0.98799999999999999</v>
      </c>
      <c r="K4">
        <v>0.99099999999999999</v>
      </c>
      <c r="L4">
        <v>0.995</v>
      </c>
    </row>
    <row r="5" spans="1:14" x14ac:dyDescent="0.2">
      <c r="A5">
        <v>2.5000000000000001E-2</v>
      </c>
      <c r="B5">
        <v>0.95799999999999996</v>
      </c>
      <c r="C5">
        <v>4.0000000000000001E-3</v>
      </c>
      <c r="E5">
        <v>0.1</v>
      </c>
      <c r="F5">
        <v>0.99399999999999999</v>
      </c>
      <c r="G5">
        <v>0.96399999999999997</v>
      </c>
      <c r="H5">
        <v>0.93</v>
      </c>
      <c r="J5">
        <v>0.97599999999999998</v>
      </c>
      <c r="K5">
        <v>0.98299999999999998</v>
      </c>
      <c r="L5">
        <v>0.99</v>
      </c>
    </row>
    <row r="6" spans="1:14" x14ac:dyDescent="0.2">
      <c r="A6">
        <v>0.05</v>
      </c>
      <c r="B6">
        <v>0.94199999999999995</v>
      </c>
      <c r="C6">
        <v>8.9999999999999993E-3</v>
      </c>
      <c r="D6">
        <v>0.69099999999999995</v>
      </c>
      <c r="E6">
        <v>0.2</v>
      </c>
      <c r="F6">
        <v>0.99399999999999999</v>
      </c>
      <c r="G6">
        <v>0.92700000000000005</v>
      </c>
      <c r="H6">
        <v>0.85</v>
      </c>
      <c r="I6">
        <v>2.9499999999999998E-2</v>
      </c>
      <c r="J6">
        <v>0.95</v>
      </c>
      <c r="K6">
        <v>0.96499999999999997</v>
      </c>
      <c r="L6">
        <v>0.98199999999999998</v>
      </c>
    </row>
    <row r="7" spans="1:14" x14ac:dyDescent="0.2">
      <c r="A7">
        <v>0.1</v>
      </c>
      <c r="B7">
        <v>0.89800000000000002</v>
      </c>
      <c r="C7">
        <v>1.4999999999999999E-2</v>
      </c>
      <c r="D7">
        <v>0.74299999999999999</v>
      </c>
      <c r="E7">
        <v>0.3</v>
      </c>
      <c r="F7">
        <v>0.995</v>
      </c>
      <c r="G7">
        <v>0.88900000000000001</v>
      </c>
      <c r="H7">
        <v>0.78</v>
      </c>
      <c r="I7">
        <v>4.41E-2</v>
      </c>
      <c r="J7">
        <v>0.92400000000000004</v>
      </c>
      <c r="K7">
        <v>0.94499999999999995</v>
      </c>
      <c r="L7">
        <v>0.97099999999999997</v>
      </c>
    </row>
    <row r="8" spans="1:14" x14ac:dyDescent="0.2">
      <c r="A8">
        <v>0.2</v>
      </c>
      <c r="B8">
        <v>0.83299999999999996</v>
      </c>
      <c r="C8">
        <v>0.03</v>
      </c>
      <c r="D8">
        <v>0.80400000000000005</v>
      </c>
      <c r="E8">
        <v>0.4</v>
      </c>
      <c r="F8">
        <v>0.99399999999999999</v>
      </c>
      <c r="G8">
        <v>0.84499999999999997</v>
      </c>
      <c r="I8">
        <v>5.8799999999999998E-2</v>
      </c>
      <c r="J8">
        <v>0.89400000000000002</v>
      </c>
      <c r="K8">
        <v>0.92400000000000004</v>
      </c>
      <c r="L8">
        <v>0.95899999999999996</v>
      </c>
    </row>
    <row r="9" spans="1:14" x14ac:dyDescent="0.2">
      <c r="A9">
        <v>0.3</v>
      </c>
      <c r="B9">
        <v>0.78300000000000003</v>
      </c>
      <c r="C9">
        <v>4.4999999999999998E-2</v>
      </c>
      <c r="D9">
        <v>0.84699999999999998</v>
      </c>
      <c r="E9">
        <v>0.5</v>
      </c>
      <c r="F9">
        <v>0.99299999999999999</v>
      </c>
      <c r="G9">
        <v>0.8</v>
      </c>
      <c r="I9">
        <v>7.3499999999999996E-2</v>
      </c>
      <c r="J9">
        <v>0.86699999999999999</v>
      </c>
      <c r="K9">
        <v>0.90500000000000003</v>
      </c>
      <c r="L9">
        <v>0.94899999999999995</v>
      </c>
    </row>
    <row r="10" spans="1:14" x14ac:dyDescent="0.2">
      <c r="A10">
        <v>0.4</v>
      </c>
      <c r="B10">
        <v>0.73</v>
      </c>
      <c r="C10">
        <v>0.06</v>
      </c>
      <c r="D10">
        <v>0.879</v>
      </c>
      <c r="E10">
        <v>0.6</v>
      </c>
      <c r="F10">
        <v>0.99199999999999999</v>
      </c>
      <c r="G10">
        <v>0.755</v>
      </c>
      <c r="I10">
        <v>8.7900000000000006E-2</v>
      </c>
      <c r="J10">
        <v>0.83599999999999997</v>
      </c>
      <c r="K10">
        <v>0.88500000000000001</v>
      </c>
      <c r="L10">
        <v>0.93700000000000006</v>
      </c>
    </row>
    <row r="11" spans="1:14" x14ac:dyDescent="0.2">
      <c r="A11">
        <v>0.5</v>
      </c>
      <c r="B11">
        <v>0.68</v>
      </c>
      <c r="C11">
        <v>7.6999999999999999E-2</v>
      </c>
      <c r="D11">
        <v>0.90900000000000003</v>
      </c>
      <c r="E11">
        <v>0.7</v>
      </c>
      <c r="F11">
        <v>0.99199999999999999</v>
      </c>
      <c r="G11">
        <v>0.70399999999999996</v>
      </c>
      <c r="I11">
        <v>0.10199999999999999</v>
      </c>
      <c r="J11">
        <v>0.80500000000000005</v>
      </c>
      <c r="K11">
        <v>0.86199999999999999</v>
      </c>
      <c r="L11">
        <v>0.92800000000000005</v>
      </c>
    </row>
    <row r="12" spans="1:14" x14ac:dyDescent="0.2">
      <c r="A12">
        <v>0.6</v>
      </c>
      <c r="B12">
        <v>0.64100000000000001</v>
      </c>
      <c r="C12">
        <v>9.6000000000000002E-2</v>
      </c>
      <c r="D12">
        <v>0.92900000000000005</v>
      </c>
      <c r="E12">
        <v>0.8</v>
      </c>
      <c r="F12">
        <v>0.98899999999999999</v>
      </c>
      <c r="G12">
        <v>0.63600000000000001</v>
      </c>
      <c r="I12">
        <v>0.11600000000000001</v>
      </c>
      <c r="J12">
        <v>0.77300000000000002</v>
      </c>
      <c r="K12">
        <v>0.84099999999999997</v>
      </c>
      <c r="L12">
        <v>0.92</v>
      </c>
    </row>
    <row r="13" spans="1:14" x14ac:dyDescent="0.2">
      <c r="A13">
        <v>0.7</v>
      </c>
      <c r="B13">
        <v>0.58299999999999996</v>
      </c>
      <c r="C13">
        <v>0.114</v>
      </c>
      <c r="D13">
        <v>0.95</v>
      </c>
      <c r="E13">
        <v>0.9</v>
      </c>
      <c r="F13">
        <v>0.99</v>
      </c>
      <c r="G13">
        <v>0.52</v>
      </c>
      <c r="I13">
        <v>0.13100000000000001</v>
      </c>
      <c r="J13">
        <v>0.73799999999999999</v>
      </c>
      <c r="K13">
        <v>0.81799999999999995</v>
      </c>
      <c r="L13">
        <v>0.91200000000000003</v>
      </c>
    </row>
    <row r="14" spans="1:14" x14ac:dyDescent="0.2">
      <c r="A14">
        <v>0.8</v>
      </c>
      <c r="B14">
        <v>0.51900000000000002</v>
      </c>
      <c r="C14">
        <v>0.13600000000000001</v>
      </c>
      <c r="D14">
        <v>0.96699999999999997</v>
      </c>
      <c r="E14">
        <v>1</v>
      </c>
      <c r="F14">
        <v>0.98799999999999999</v>
      </c>
      <c r="G14">
        <v>0.27</v>
      </c>
      <c r="I14">
        <v>0.14499999999999999</v>
      </c>
      <c r="J14">
        <v>0.7</v>
      </c>
      <c r="K14">
        <v>0.79500000000000004</v>
      </c>
      <c r="L14">
        <v>0.89900000000000002</v>
      </c>
    </row>
    <row r="15" spans="1:14" x14ac:dyDescent="0.2">
      <c r="A15">
        <v>0.9</v>
      </c>
      <c r="B15">
        <v>0.443</v>
      </c>
      <c r="C15">
        <v>0.16400000000000001</v>
      </c>
      <c r="D15">
        <v>0.98399999999999999</v>
      </c>
      <c r="E15">
        <v>1.05</v>
      </c>
      <c r="F15">
        <v>0.98599999999999999</v>
      </c>
      <c r="G15">
        <v>0.23</v>
      </c>
      <c r="I15">
        <v>0.152</v>
      </c>
      <c r="J15">
        <v>0.67800000000000005</v>
      </c>
      <c r="K15">
        <v>0.78700000000000003</v>
      </c>
      <c r="L15">
        <v>0.89</v>
      </c>
    </row>
    <row r="16" spans="1:14" x14ac:dyDescent="0.2">
      <c r="A16">
        <v>0.92500000000000004</v>
      </c>
      <c r="B16">
        <v>0.42</v>
      </c>
      <c r="C16">
        <v>0.16700000000000001</v>
      </c>
      <c r="E16">
        <v>1.1000000000000001</v>
      </c>
      <c r="F16">
        <v>0.98399999999999999</v>
      </c>
      <c r="G16">
        <v>0.224</v>
      </c>
      <c r="I16">
        <v>0.159</v>
      </c>
      <c r="J16">
        <v>0.65500000000000003</v>
      </c>
      <c r="K16">
        <v>0.77500000000000002</v>
      </c>
      <c r="L16">
        <v>0.88800000000000001</v>
      </c>
    </row>
    <row r="17" spans="1:29" x14ac:dyDescent="0.2">
      <c r="A17">
        <v>0.95</v>
      </c>
      <c r="B17">
        <v>0.39</v>
      </c>
      <c r="C17">
        <v>0.18</v>
      </c>
      <c r="E17">
        <v>1.2</v>
      </c>
      <c r="F17">
        <v>0.98099999999999998</v>
      </c>
      <c r="G17">
        <v>0.22</v>
      </c>
      <c r="I17">
        <v>0.17299999999999999</v>
      </c>
      <c r="J17">
        <v>0.62</v>
      </c>
      <c r="K17">
        <v>0.751</v>
      </c>
      <c r="L17">
        <v>0.875</v>
      </c>
    </row>
    <row r="18" spans="1:29" x14ac:dyDescent="0.2">
      <c r="A18">
        <v>0.97499999999999998</v>
      </c>
      <c r="B18">
        <v>0.34499999999999997</v>
      </c>
      <c r="C18">
        <v>0.21</v>
      </c>
      <c r="E18">
        <v>1.4</v>
      </c>
      <c r="F18">
        <v>0.97899999999999998</v>
      </c>
      <c r="G18">
        <v>0.23400000000000001</v>
      </c>
      <c r="I18">
        <v>0.20100000000000001</v>
      </c>
      <c r="J18">
        <v>0.53400000000000003</v>
      </c>
      <c r="K18">
        <v>0.70499999999999996</v>
      </c>
      <c r="L18">
        <v>0.85499999999999998</v>
      </c>
      <c r="M18">
        <v>1</v>
      </c>
      <c r="N18">
        <v>1.01</v>
      </c>
    </row>
    <row r="19" spans="1:29" x14ac:dyDescent="0.2">
      <c r="A19">
        <v>0.995</v>
      </c>
      <c r="B19">
        <v>0.30499999999999999</v>
      </c>
      <c r="C19">
        <v>0.26</v>
      </c>
      <c r="E19">
        <v>1.6</v>
      </c>
      <c r="F19">
        <v>0.97399999999999998</v>
      </c>
      <c r="G19">
        <v>0.254</v>
      </c>
      <c r="I19">
        <v>0.22900000000000001</v>
      </c>
      <c r="J19">
        <v>0.45500000000000002</v>
      </c>
      <c r="K19">
        <v>0.65300000000000002</v>
      </c>
      <c r="L19">
        <v>0.83699999999999997</v>
      </c>
      <c r="M19">
        <v>1</v>
      </c>
      <c r="N19">
        <v>1.01</v>
      </c>
    </row>
    <row r="20" spans="1:29" x14ac:dyDescent="0.2">
      <c r="A20">
        <v>1</v>
      </c>
      <c r="B20">
        <v>0.27</v>
      </c>
      <c r="C20">
        <v>0.27</v>
      </c>
      <c r="E20">
        <v>1.8</v>
      </c>
      <c r="F20">
        <v>0.97099999999999997</v>
      </c>
      <c r="G20">
        <v>0.27900000000000003</v>
      </c>
      <c r="I20">
        <v>0.25700000000000001</v>
      </c>
      <c r="J20">
        <v>0.41599999999999998</v>
      </c>
      <c r="K20">
        <v>0.6</v>
      </c>
      <c r="L20">
        <v>0.81899999999999995</v>
      </c>
      <c r="M20">
        <v>0.997</v>
      </c>
      <c r="N20">
        <v>1.008</v>
      </c>
    </row>
    <row r="21" spans="1:29" x14ac:dyDescent="0.2">
      <c r="E21">
        <v>2</v>
      </c>
      <c r="F21">
        <v>0.96599999999999997</v>
      </c>
      <c r="G21">
        <v>0.30599999999999999</v>
      </c>
      <c r="I21">
        <v>0.28399999999999997</v>
      </c>
      <c r="J21">
        <v>0.4</v>
      </c>
      <c r="K21">
        <v>0.56999999999999995</v>
      </c>
      <c r="L21">
        <v>0.80100000000000005</v>
      </c>
      <c r="M21">
        <v>0.99199999999999999</v>
      </c>
      <c r="N21">
        <v>1.01</v>
      </c>
    </row>
    <row r="22" spans="1:29" x14ac:dyDescent="0.2">
      <c r="A22">
        <v>0.01</v>
      </c>
      <c r="B22">
        <v>1</v>
      </c>
      <c r="E22">
        <v>3</v>
      </c>
      <c r="F22">
        <v>0.95</v>
      </c>
      <c r="G22">
        <v>0.41499999999999998</v>
      </c>
      <c r="I22">
        <v>0.41499999999999998</v>
      </c>
      <c r="J22">
        <v>0.46</v>
      </c>
      <c r="K22">
        <v>0.56000000000000005</v>
      </c>
      <c r="L22">
        <v>0.76</v>
      </c>
      <c r="M22">
        <v>0.997</v>
      </c>
      <c r="N22">
        <v>1.0149999999999999</v>
      </c>
    </row>
    <row r="23" spans="1:29" x14ac:dyDescent="0.2">
      <c r="A23">
        <v>10</v>
      </c>
      <c r="B23">
        <v>1</v>
      </c>
      <c r="E23">
        <v>4</v>
      </c>
      <c r="F23">
        <v>0.95199999999999996</v>
      </c>
      <c r="G23">
        <v>0.53600000000000003</v>
      </c>
      <c r="I23">
        <v>0.54900000000000004</v>
      </c>
      <c r="J23">
        <v>0.56499999999999995</v>
      </c>
      <c r="K23">
        <v>0.60899999999999999</v>
      </c>
      <c r="L23">
        <v>0.76300000000000001</v>
      </c>
      <c r="M23">
        <v>1</v>
      </c>
      <c r="N23">
        <v>1.02</v>
      </c>
    </row>
    <row r="24" spans="1:29" x14ac:dyDescent="0.2">
      <c r="E24">
        <v>6</v>
      </c>
      <c r="F24">
        <v>0.99299999999999999</v>
      </c>
      <c r="G24">
        <v>0.75600000000000001</v>
      </c>
      <c r="I24">
        <v>0.80400000000000005</v>
      </c>
      <c r="J24">
        <v>0.76800000000000002</v>
      </c>
      <c r="K24">
        <v>0.79200000000000004</v>
      </c>
      <c r="L24">
        <v>0.86299999999999999</v>
      </c>
      <c r="M24">
        <v>1.014</v>
      </c>
      <c r="N24">
        <v>1.0349999999999999</v>
      </c>
    </row>
    <row r="25" spans="1:29" x14ac:dyDescent="0.2">
      <c r="E25">
        <v>8</v>
      </c>
      <c r="F25">
        <v>1.07</v>
      </c>
      <c r="G25">
        <v>0.97499999999999998</v>
      </c>
      <c r="I25">
        <v>1.056</v>
      </c>
      <c r="J25">
        <v>0.97</v>
      </c>
      <c r="K25">
        <v>0.97499999999999998</v>
      </c>
      <c r="L25">
        <v>0.996</v>
      </c>
      <c r="M25">
        <v>1.0649999999999999</v>
      </c>
      <c r="N25">
        <v>1.0620000000000001</v>
      </c>
    </row>
    <row r="26" spans="1:29" x14ac:dyDescent="0.2">
      <c r="E26">
        <v>10</v>
      </c>
      <c r="F26">
        <v>1.159</v>
      </c>
      <c r="G26">
        <v>1.1930000000000001</v>
      </c>
      <c r="I26">
        <v>1.3049999999999999</v>
      </c>
      <c r="J26">
        <v>1.1599999999999999</v>
      </c>
      <c r="K26">
        <v>1.1479999999999999</v>
      </c>
      <c r="L26">
        <v>1.1439999999999999</v>
      </c>
      <c r="M26">
        <v>1.1200000000000001</v>
      </c>
      <c r="N26">
        <v>1.08</v>
      </c>
    </row>
    <row r="29" spans="1:29" x14ac:dyDescent="0.2">
      <c r="A29" t="s">
        <v>50</v>
      </c>
    </row>
    <row r="30" spans="1:29" x14ac:dyDescent="0.2">
      <c r="A30" s="19" t="s">
        <v>51</v>
      </c>
      <c r="E30" t="s">
        <v>52</v>
      </c>
    </row>
    <row r="31" spans="1:29" x14ac:dyDescent="0.2">
      <c r="A31" t="s">
        <v>53</v>
      </c>
      <c r="C31" t="s">
        <v>54</v>
      </c>
      <c r="E31" t="s">
        <v>55</v>
      </c>
    </row>
    <row r="32" spans="1:29" x14ac:dyDescent="0.2">
      <c r="A32" t="s">
        <v>57</v>
      </c>
      <c r="C32" t="s">
        <v>56</v>
      </c>
      <c r="E32" t="s">
        <v>56</v>
      </c>
      <c r="G32" t="s">
        <v>58</v>
      </c>
      <c r="I32" t="s">
        <v>59</v>
      </c>
      <c r="K32" t="s">
        <v>60</v>
      </c>
      <c r="M32" t="s">
        <v>61</v>
      </c>
      <c r="O32" t="s">
        <v>62</v>
      </c>
      <c r="Q32" t="s">
        <v>63</v>
      </c>
      <c r="S32" t="s">
        <v>65</v>
      </c>
      <c r="U32" t="s">
        <v>66</v>
      </c>
      <c r="W32" t="s">
        <v>67</v>
      </c>
      <c r="Y32" t="s">
        <v>68</v>
      </c>
      <c r="AA32" t="s">
        <v>70</v>
      </c>
      <c r="AC32" t="s">
        <v>86</v>
      </c>
    </row>
    <row r="33" spans="1:30" x14ac:dyDescent="0.2">
      <c r="A33" t="s">
        <v>71</v>
      </c>
      <c r="B33" t="s">
        <v>72</v>
      </c>
      <c r="C33" t="s">
        <v>71</v>
      </c>
      <c r="D33" t="s">
        <v>72</v>
      </c>
      <c r="E33" t="s">
        <v>71</v>
      </c>
      <c r="F33" t="s">
        <v>72</v>
      </c>
      <c r="G33" t="s">
        <v>71</v>
      </c>
      <c r="H33" t="s">
        <v>72</v>
      </c>
      <c r="I33" t="s">
        <v>71</v>
      </c>
      <c r="J33" t="s">
        <v>72</v>
      </c>
      <c r="K33" t="s">
        <v>71</v>
      </c>
      <c r="L33" t="s">
        <v>72</v>
      </c>
      <c r="M33" t="s">
        <v>71</v>
      </c>
      <c r="N33" t="s">
        <v>72</v>
      </c>
      <c r="O33" t="s">
        <v>71</v>
      </c>
      <c r="P33" t="s">
        <v>72</v>
      </c>
      <c r="Q33" t="s">
        <v>71</v>
      </c>
      <c r="R33" t="s">
        <v>72</v>
      </c>
      <c r="S33" t="s">
        <v>71</v>
      </c>
      <c r="T33" t="s">
        <v>72</v>
      </c>
      <c r="U33" t="s">
        <v>71</v>
      </c>
      <c r="V33" t="s">
        <v>72</v>
      </c>
      <c r="W33" t="s">
        <v>71</v>
      </c>
      <c r="X33" t="s">
        <v>72</v>
      </c>
      <c r="Y33" t="s">
        <v>71</v>
      </c>
      <c r="Z33" t="s">
        <v>72</v>
      </c>
      <c r="AA33" t="s">
        <v>71</v>
      </c>
      <c r="AB33" t="s">
        <v>72</v>
      </c>
      <c r="AC33" t="s">
        <v>71</v>
      </c>
      <c r="AD33" t="s">
        <v>72</v>
      </c>
    </row>
    <row r="34" spans="1:30" x14ac:dyDescent="0.2">
      <c r="A34">
        <v>2.5000000000000001E-2</v>
      </c>
      <c r="B34">
        <v>0.97707058447431694</v>
      </c>
      <c r="C34">
        <v>2.6197916666666668E-2</v>
      </c>
      <c r="D34">
        <v>0.97477564379956394</v>
      </c>
      <c r="E34">
        <v>2.5000000000000001E-2</v>
      </c>
      <c r="F34">
        <v>0.97177541669553347</v>
      </c>
      <c r="G34">
        <v>2.5000000000000001E-2</v>
      </c>
      <c r="H34">
        <v>0.98211682241087173</v>
      </c>
      <c r="I34">
        <v>2.5000000000000001E-2</v>
      </c>
      <c r="J34">
        <v>0.98801027728953306</v>
      </c>
      <c r="K34">
        <v>2.5000000000000001E-2</v>
      </c>
      <c r="L34">
        <v>0.99001084208684942</v>
      </c>
      <c r="M34">
        <v>2.5000000000000001E-2</v>
      </c>
      <c r="N34">
        <v>0.99162323759513415</v>
      </c>
      <c r="O34">
        <v>2.5000000000000001E-2</v>
      </c>
      <c r="P34">
        <v>0.99292851014945993</v>
      </c>
      <c r="Q34">
        <v>2.5000000000000001E-2</v>
      </c>
      <c r="R34">
        <v>0.99399297038761325</v>
      </c>
      <c r="S34">
        <v>2.5000000000000001E-2</v>
      </c>
      <c r="T34">
        <v>0.99563183198378635</v>
      </c>
      <c r="U34">
        <v>2.5000000000000001E-2</v>
      </c>
      <c r="V34">
        <v>0.99677050017927382</v>
      </c>
      <c r="W34">
        <v>0.1</v>
      </c>
      <c r="X34">
        <v>0.98899999999999999</v>
      </c>
      <c r="Y34">
        <v>0.1</v>
      </c>
      <c r="Z34">
        <v>0.99299999999999999</v>
      </c>
      <c r="AA34">
        <v>0.1</v>
      </c>
      <c r="AB34">
        <v>0.997</v>
      </c>
      <c r="AC34">
        <v>2.5000000000000001E-2</v>
      </c>
      <c r="AD34">
        <v>0.95799999999999996</v>
      </c>
    </row>
    <row r="35" spans="1:30" x14ac:dyDescent="0.2">
      <c r="A35">
        <v>0.05</v>
      </c>
      <c r="B35">
        <v>0.95293746899233434</v>
      </c>
      <c r="C35">
        <v>5.2395833333333336E-2</v>
      </c>
      <c r="D35">
        <v>0.94801139574610338</v>
      </c>
      <c r="E35">
        <v>0.05</v>
      </c>
      <c r="F35">
        <v>0.94163897683830644</v>
      </c>
      <c r="G35">
        <v>0.05</v>
      </c>
      <c r="H35">
        <v>0.96354068249250768</v>
      </c>
      <c r="I35">
        <v>0.05</v>
      </c>
      <c r="J35">
        <v>0.97567843756876249</v>
      </c>
      <c r="K35">
        <v>0.05</v>
      </c>
      <c r="L35">
        <v>0.97982729150820869</v>
      </c>
      <c r="M35">
        <v>0.05</v>
      </c>
      <c r="N35">
        <v>0.98307754140122505</v>
      </c>
      <c r="O35">
        <v>0.05</v>
      </c>
      <c r="P35">
        <v>0.98571112073142331</v>
      </c>
      <c r="Q35">
        <v>0.05</v>
      </c>
      <c r="R35">
        <v>0.98786098140913625</v>
      </c>
      <c r="S35">
        <v>0.05</v>
      </c>
      <c r="T35">
        <v>0.99117534995394396</v>
      </c>
      <c r="U35">
        <v>0.05</v>
      </c>
      <c r="V35">
        <v>0.99348369395084735</v>
      </c>
      <c r="W35">
        <v>0.3</v>
      </c>
      <c r="X35">
        <v>0.96899999999999997</v>
      </c>
      <c r="Y35">
        <v>0.3</v>
      </c>
      <c r="Z35">
        <v>0.97799999999999998</v>
      </c>
      <c r="AA35">
        <v>0.3</v>
      </c>
      <c r="AB35">
        <v>0.99099999999999999</v>
      </c>
      <c r="AC35">
        <v>2.5000000000000001E-2</v>
      </c>
      <c r="AD35">
        <v>4.0000000000000001E-3</v>
      </c>
    </row>
    <row r="36" spans="1:30" x14ac:dyDescent="0.2">
      <c r="A36">
        <v>7.4999999999999997E-2</v>
      </c>
      <c r="B36">
        <v>0.92744012991046609</v>
      </c>
      <c r="C36">
        <v>7.8593750000000004E-2</v>
      </c>
      <c r="D36">
        <v>0.91953325645079753</v>
      </c>
      <c r="E36" s="20">
        <v>6.3015789473684219E-2</v>
      </c>
      <c r="F36">
        <v>0.92507283016743991</v>
      </c>
      <c r="G36">
        <v>7.4999999999999997E-2</v>
      </c>
      <c r="H36">
        <v>0.94424904206734217</v>
      </c>
      <c r="I36">
        <v>7.4999999999999997E-2</v>
      </c>
      <c r="J36">
        <v>0.96304800608719854</v>
      </c>
      <c r="K36">
        <v>7.4999999999999997E-2</v>
      </c>
      <c r="L36">
        <v>0.96938915216510213</v>
      </c>
      <c r="M36">
        <v>7.4999999999999997E-2</v>
      </c>
      <c r="N36">
        <v>0.97437060565648703</v>
      </c>
      <c r="O36">
        <v>7.4999999999999997E-2</v>
      </c>
      <c r="P36">
        <v>0.97841695057489708</v>
      </c>
      <c r="Q36">
        <v>7.4999999999999997E-2</v>
      </c>
      <c r="R36">
        <v>0.98172899243065948</v>
      </c>
      <c r="S36">
        <v>7.4999999999999997E-2</v>
      </c>
      <c r="T36">
        <v>0.98665168477792276</v>
      </c>
      <c r="U36">
        <v>7.4999999999999997E-2</v>
      </c>
      <c r="V36">
        <v>0.99019688772242054</v>
      </c>
      <c r="W36">
        <v>0.5</v>
      </c>
      <c r="X36">
        <v>0.94899999999999995</v>
      </c>
      <c r="Y36">
        <v>0.5</v>
      </c>
      <c r="Z36">
        <v>0.96399999999999997</v>
      </c>
      <c r="AA36">
        <v>0.5</v>
      </c>
      <c r="AB36">
        <v>0.98599999999999999</v>
      </c>
    </row>
    <row r="37" spans="1:30" x14ac:dyDescent="0.2">
      <c r="A37">
        <v>0.1</v>
      </c>
      <c r="B37">
        <v>0.90038757592472762</v>
      </c>
      <c r="C37" s="20">
        <v>8.6181250000000001E-2</v>
      </c>
      <c r="D37">
        <v>0.91089822722994962</v>
      </c>
      <c r="E37" s="20">
        <v>6.3015789473684219E-2</v>
      </c>
      <c r="F37">
        <v>9.8084021533909761E-3</v>
      </c>
      <c r="G37">
        <v>0.1</v>
      </c>
      <c r="H37">
        <v>0.92414448557341633</v>
      </c>
      <c r="I37">
        <v>0.1</v>
      </c>
      <c r="J37">
        <v>0.95019064486743143</v>
      </c>
      <c r="K37">
        <v>0.1</v>
      </c>
      <c r="L37">
        <v>0.95881523214761344</v>
      </c>
      <c r="M37">
        <v>0.1</v>
      </c>
      <c r="N37">
        <v>0.96560992339480645</v>
      </c>
      <c r="O37">
        <v>0.1</v>
      </c>
      <c r="P37">
        <v>0.9710613558275788</v>
      </c>
      <c r="Q37">
        <v>0.1</v>
      </c>
      <c r="R37">
        <v>0.9754895104182969</v>
      </c>
      <c r="S37">
        <v>0.1</v>
      </c>
      <c r="T37">
        <v>0.98212801960190155</v>
      </c>
      <c r="U37">
        <v>0.1</v>
      </c>
      <c r="V37">
        <v>0.98686873801942265</v>
      </c>
      <c r="W37">
        <v>0.7</v>
      </c>
      <c r="X37">
        <v>0.92900000000000005</v>
      </c>
      <c r="Y37">
        <v>0.7</v>
      </c>
      <c r="Z37">
        <v>0.95069999999999999</v>
      </c>
      <c r="AA37">
        <v>0.7</v>
      </c>
      <c r="AB37">
        <v>0.98099999999999998</v>
      </c>
    </row>
    <row r="38" spans="1:30" x14ac:dyDescent="0.2">
      <c r="A38" s="20">
        <v>0.10415625000000001</v>
      </c>
      <c r="B38">
        <v>0.89569374294298509</v>
      </c>
      <c r="C38" s="20">
        <v>8.6181250000000001E-2</v>
      </c>
      <c r="D38">
        <v>1.3450536160525363E-2</v>
      </c>
      <c r="E38">
        <v>7.4999999999999997E-2</v>
      </c>
      <c r="F38">
        <v>1.1672591768904396E-2</v>
      </c>
      <c r="G38">
        <v>0.125</v>
      </c>
      <c r="H38">
        <v>0.90310944250491798</v>
      </c>
      <c r="I38">
        <v>0.125</v>
      </c>
      <c r="J38">
        <v>0.93698094536992815</v>
      </c>
      <c r="K38">
        <v>0.125</v>
      </c>
      <c r="L38">
        <v>0.94803198359045282</v>
      </c>
      <c r="M38">
        <v>0.125</v>
      </c>
      <c r="N38">
        <v>0.9566880015822975</v>
      </c>
      <c r="O38">
        <v>0.125</v>
      </c>
      <c r="P38">
        <v>0.96359826804637505</v>
      </c>
      <c r="Q38">
        <v>0.125</v>
      </c>
      <c r="R38">
        <v>0.96920849700647838</v>
      </c>
      <c r="S38">
        <v>0.125</v>
      </c>
      <c r="T38">
        <v>0.97763794599896969</v>
      </c>
      <c r="U38">
        <v>0.125</v>
      </c>
      <c r="V38">
        <v>0.98355092418506773</v>
      </c>
      <c r="W38">
        <v>0.9</v>
      </c>
      <c r="X38">
        <v>0.90900000000000003</v>
      </c>
      <c r="Y38">
        <v>0.9</v>
      </c>
      <c r="Z38">
        <v>0.93700000000000006</v>
      </c>
      <c r="AA38">
        <v>0.9</v>
      </c>
      <c r="AB38">
        <v>0.97699999999999998</v>
      </c>
    </row>
    <row r="39" spans="1:30" x14ac:dyDescent="0.2">
      <c r="A39" s="20">
        <v>0.10415625000000001</v>
      </c>
      <c r="B39">
        <v>1.7829756149578931E-2</v>
      </c>
      <c r="C39">
        <v>0.10479166666666667</v>
      </c>
      <c r="D39">
        <v>1.6350522447204995E-2</v>
      </c>
      <c r="E39">
        <v>0.1</v>
      </c>
      <c r="F39">
        <v>1.5558848847563141E-2</v>
      </c>
      <c r="G39">
        <v>0.15</v>
      </c>
      <c r="H39">
        <v>0.88103306067065246</v>
      </c>
      <c r="I39">
        <v>0.15</v>
      </c>
      <c r="J39">
        <v>0.92341890759468825</v>
      </c>
      <c r="K39">
        <v>0.15</v>
      </c>
      <c r="L39">
        <v>0.93702243390932261</v>
      </c>
      <c r="M39">
        <v>0.15</v>
      </c>
      <c r="N39">
        <v>0.94762096417404262</v>
      </c>
      <c r="O39">
        <v>0.15</v>
      </c>
      <c r="P39">
        <v>0.95605839952668159</v>
      </c>
      <c r="Q39">
        <v>0.15</v>
      </c>
      <c r="R39">
        <v>0.9628639649837275</v>
      </c>
      <c r="S39">
        <v>0.15</v>
      </c>
      <c r="T39">
        <v>0.97306725262062355</v>
      </c>
      <c r="U39">
        <v>0.15</v>
      </c>
      <c r="V39">
        <v>0.98021243861342644</v>
      </c>
      <c r="W39" s="21">
        <v>1</v>
      </c>
      <c r="X39" s="21">
        <v>0.89500000000000002</v>
      </c>
      <c r="Y39" s="21">
        <v>1</v>
      </c>
      <c r="Z39" s="21">
        <v>0.93400000000000005</v>
      </c>
      <c r="AA39" s="21">
        <v>1</v>
      </c>
      <c r="AB39" s="21">
        <v>0.97699999999999998</v>
      </c>
      <c r="AC39" s="21" t="s">
        <v>124</v>
      </c>
    </row>
    <row r="40" spans="1:30" x14ac:dyDescent="0.2">
      <c r="A40">
        <v>0.125</v>
      </c>
      <c r="B40">
        <v>2.1389661822611827E-2</v>
      </c>
      <c r="C40">
        <v>0.13098958333333335</v>
      </c>
      <c r="D40">
        <v>2.0430501758819431E-2</v>
      </c>
      <c r="E40">
        <v>0.125</v>
      </c>
      <c r="F40">
        <v>1.9442802504067196E-2</v>
      </c>
      <c r="G40">
        <v>0.17500000000000002</v>
      </c>
      <c r="H40">
        <v>0.85772386810401058</v>
      </c>
      <c r="I40">
        <v>0.17500000000000002</v>
      </c>
      <c r="J40">
        <v>0.90948363011845668</v>
      </c>
      <c r="K40">
        <v>0.17500000000000002</v>
      </c>
      <c r="L40">
        <v>0.92579224063232146</v>
      </c>
      <c r="M40">
        <v>0.17500000000000002</v>
      </c>
      <c r="N40">
        <v>0.93841956047343111</v>
      </c>
      <c r="O40">
        <v>0.17500000000000002</v>
      </c>
      <c r="P40">
        <v>0.94841103797310256</v>
      </c>
      <c r="Q40">
        <v>0.17500000000000002</v>
      </c>
      <c r="R40">
        <v>0.95646812946753135</v>
      </c>
      <c r="S40">
        <v>0.17500000000000002</v>
      </c>
      <c r="T40">
        <v>0.96848312261304159</v>
      </c>
      <c r="U40">
        <v>0.17500000000000002</v>
      </c>
      <c r="V40">
        <v>0.97686981869432843</v>
      </c>
      <c r="W40">
        <v>1.1000000000000001</v>
      </c>
      <c r="X40">
        <v>0.89</v>
      </c>
      <c r="Y40">
        <v>1.1000000000000001</v>
      </c>
      <c r="Z40">
        <v>0.92400000000000004</v>
      </c>
      <c r="AA40">
        <v>1.1000000000000001</v>
      </c>
      <c r="AB40">
        <v>0.97299999999999998</v>
      </c>
    </row>
    <row r="41" spans="1:30" x14ac:dyDescent="0.2">
      <c r="A41">
        <v>0.15</v>
      </c>
      <c r="B41">
        <v>2.565531617473522E-2</v>
      </c>
      <c r="C41">
        <v>0.15718750000000001</v>
      </c>
      <c r="D41">
        <v>2.4507420550359146E-2</v>
      </c>
      <c r="E41">
        <v>0.15</v>
      </c>
      <c r="F41">
        <v>2.3324452738416563E-2</v>
      </c>
      <c r="G41" s="20">
        <v>0.19863947368421053</v>
      </c>
      <c r="H41">
        <v>0.83437014478010418</v>
      </c>
      <c r="I41">
        <v>0.2</v>
      </c>
      <c r="J41">
        <v>0.89515421151797792</v>
      </c>
      <c r="K41">
        <v>0.2</v>
      </c>
      <c r="L41">
        <v>0.91432443117515227</v>
      </c>
      <c r="M41">
        <v>0.2</v>
      </c>
      <c r="N41">
        <v>0.9290837904804623</v>
      </c>
      <c r="O41">
        <v>0.2</v>
      </c>
      <c r="P41">
        <v>0.94067665824923474</v>
      </c>
      <c r="Q41">
        <v>0.2</v>
      </c>
      <c r="R41">
        <v>0.95000388929340784</v>
      </c>
      <c r="S41">
        <v>0.2</v>
      </c>
      <c r="T41">
        <v>0.96387211934698847</v>
      </c>
      <c r="U41">
        <v>0.2</v>
      </c>
      <c r="V41">
        <v>0.97350652703794482</v>
      </c>
      <c r="W41">
        <v>1.3</v>
      </c>
      <c r="X41">
        <v>0.871</v>
      </c>
      <c r="Y41">
        <v>1.3</v>
      </c>
      <c r="Z41">
        <v>0.91200000000000003</v>
      </c>
      <c r="AA41">
        <v>1.3</v>
      </c>
      <c r="AB41">
        <v>0.96970000000000001</v>
      </c>
    </row>
    <row r="42" spans="1:30" x14ac:dyDescent="0.2">
      <c r="A42">
        <v>0.17499999999999999</v>
      </c>
      <c r="B42">
        <v>2.9917832812578867E-2</v>
      </c>
      <c r="C42">
        <v>0.18338541666666666</v>
      </c>
      <c r="D42">
        <v>2.8580743230811063E-2</v>
      </c>
      <c r="E42">
        <v>0.17500000000000002</v>
      </c>
      <c r="F42">
        <v>2.7203799550611227E-2</v>
      </c>
      <c r="G42" s="20">
        <v>0.19863947368421053</v>
      </c>
      <c r="H42">
        <v>2.9863944051516544E-2</v>
      </c>
      <c r="I42">
        <v>0.22500000000000001</v>
      </c>
      <c r="J42">
        <v>0.88036794752348491</v>
      </c>
      <c r="K42">
        <v>0.22500000000000001</v>
      </c>
      <c r="L42">
        <v>0.90261900553781482</v>
      </c>
      <c r="M42">
        <v>0.22500000000000001</v>
      </c>
      <c r="N42">
        <v>0.91957334430742921</v>
      </c>
      <c r="O42">
        <v>0.22500000000000001</v>
      </c>
      <c r="P42">
        <v>0.93286293842892776</v>
      </c>
      <c r="Q42">
        <v>0.22500000000000001</v>
      </c>
      <c r="R42">
        <v>0.94347124446135699</v>
      </c>
      <c r="S42">
        <v>0.22500000000000001</v>
      </c>
      <c r="T42">
        <v>0.95923424282246383</v>
      </c>
      <c r="U42">
        <v>0.22500000000000001</v>
      </c>
      <c r="V42">
        <v>0.97015357125020385</v>
      </c>
      <c r="W42">
        <v>1.5</v>
      </c>
      <c r="X42">
        <v>0.85299999999999998</v>
      </c>
      <c r="Y42">
        <v>1.5</v>
      </c>
      <c r="Z42">
        <v>0.9</v>
      </c>
      <c r="AA42">
        <v>1.5</v>
      </c>
      <c r="AB42">
        <v>0.96599999999999997</v>
      </c>
    </row>
    <row r="43" spans="1:30" x14ac:dyDescent="0.2">
      <c r="A43">
        <v>0.2</v>
      </c>
      <c r="B43">
        <v>3.417543824546293E-2</v>
      </c>
      <c r="C43">
        <v>0.20958333333333334</v>
      </c>
      <c r="D43">
        <v>3.2651464469199462E-2</v>
      </c>
      <c r="E43">
        <v>0.2</v>
      </c>
      <c r="F43">
        <v>3.10808429406512E-2</v>
      </c>
      <c r="G43">
        <v>0.2</v>
      </c>
      <c r="H43">
        <v>3.0065801577816693E-2</v>
      </c>
      <c r="I43">
        <v>0.25</v>
      </c>
      <c r="J43">
        <v>0.86510990854693826</v>
      </c>
      <c r="K43">
        <v>0.25</v>
      </c>
      <c r="L43">
        <v>0.89063636102361421</v>
      </c>
      <c r="M43">
        <v>0.25</v>
      </c>
      <c r="N43">
        <v>0.90990165858356775</v>
      </c>
      <c r="O43">
        <v>0.25</v>
      </c>
      <c r="P43">
        <v>0.92492636942703732</v>
      </c>
      <c r="Q43">
        <v>0.25</v>
      </c>
      <c r="R43">
        <v>0.93689951125334792</v>
      </c>
      <c r="S43">
        <v>0.25</v>
      </c>
      <c r="T43">
        <v>0.95456053528664397</v>
      </c>
      <c r="U43">
        <v>0.25</v>
      </c>
      <c r="V43">
        <v>0.96677580937772001</v>
      </c>
    </row>
    <row r="44" spans="1:30" x14ac:dyDescent="0.2">
      <c r="A44">
        <v>0.22500000000000003</v>
      </c>
      <c r="B44">
        <v>3.8430178808787234E-2</v>
      </c>
      <c r="C44">
        <v>0.23579166666666665</v>
      </c>
      <c r="D44">
        <v>3.6720747415266063E-2</v>
      </c>
      <c r="E44">
        <v>0.22500000000000001</v>
      </c>
      <c r="F44">
        <v>3.4955582908536488E-2</v>
      </c>
      <c r="G44">
        <v>0.22500000000000001</v>
      </c>
      <c r="H44">
        <v>3.380588732557558E-2</v>
      </c>
      <c r="I44">
        <v>0.27499999999999997</v>
      </c>
      <c r="J44">
        <v>0.84934127765943468</v>
      </c>
      <c r="K44">
        <v>0.27499999999999997</v>
      </c>
      <c r="L44">
        <v>0.87835386752015376</v>
      </c>
      <c r="M44">
        <v>0.27499999999999997</v>
      </c>
      <c r="N44">
        <v>0.90006067133133616</v>
      </c>
      <c r="O44">
        <v>0.27499999999999997</v>
      </c>
      <c r="P44">
        <v>0.91688486674921044</v>
      </c>
      <c r="Q44">
        <v>0.27499999999999997</v>
      </c>
      <c r="R44">
        <v>0.93024471524642693</v>
      </c>
      <c r="S44">
        <v>0.27499999999999997</v>
      </c>
      <c r="T44">
        <v>0.94988010943620615</v>
      </c>
      <c r="U44">
        <v>0.27499999999999997</v>
      </c>
      <c r="V44">
        <v>0.96337944294167921</v>
      </c>
    </row>
    <row r="45" spans="1:30" x14ac:dyDescent="0.2">
      <c r="A45">
        <v>0.25</v>
      </c>
      <c r="B45">
        <v>4.2679735322431973E-2</v>
      </c>
      <c r="C45">
        <v>0.26197916666666671</v>
      </c>
      <c r="D45">
        <v>4.078372538575209E-2</v>
      </c>
      <c r="E45">
        <v>0.25</v>
      </c>
      <c r="F45">
        <v>3.8828019454267081E-2</v>
      </c>
      <c r="G45">
        <v>0.25</v>
      </c>
      <c r="H45">
        <v>3.7538582927254822E-2</v>
      </c>
      <c r="I45">
        <v>0.3</v>
      </c>
      <c r="J45">
        <v>0.83296351957991266</v>
      </c>
      <c r="K45">
        <v>0.3</v>
      </c>
      <c r="L45">
        <v>0.86577152502743326</v>
      </c>
      <c r="M45">
        <v>0.3</v>
      </c>
      <c r="N45">
        <v>0.89004232057319355</v>
      </c>
      <c r="O45">
        <v>0.3</v>
      </c>
      <c r="P45">
        <v>0.90874610846929693</v>
      </c>
      <c r="Q45">
        <v>0.3</v>
      </c>
      <c r="R45">
        <v>0.92352151458157916</v>
      </c>
      <c r="S45">
        <v>0.3</v>
      </c>
      <c r="T45">
        <v>0.94515937369806136</v>
      </c>
      <c r="U45">
        <v>0.3</v>
      </c>
      <c r="V45">
        <v>0.95999547954800979</v>
      </c>
    </row>
    <row r="46" spans="1:30" x14ac:dyDescent="0.2">
      <c r="A46">
        <v>0.27500000000000002</v>
      </c>
      <c r="B46">
        <v>4.6926699811236934E-2</v>
      </c>
      <c r="C46">
        <v>0.28818749999999999</v>
      </c>
      <c r="D46">
        <v>4.484688607476265E-2</v>
      </c>
      <c r="E46">
        <v>0.27499999999999997</v>
      </c>
      <c r="F46">
        <v>4.2702375518459915E-2</v>
      </c>
      <c r="G46">
        <v>0.27499999999999997</v>
      </c>
      <c r="H46">
        <v>4.1270270781741378E-2</v>
      </c>
      <c r="I46">
        <v>0.32500000000000007</v>
      </c>
      <c r="J46">
        <v>0.8159318455442528</v>
      </c>
      <c r="K46">
        <v>0.32500000000000007</v>
      </c>
      <c r="L46">
        <v>0.8528242719723117</v>
      </c>
      <c r="M46">
        <v>0.32500000000000007</v>
      </c>
      <c r="N46">
        <v>0.87984391898329228</v>
      </c>
      <c r="O46">
        <v>0.32500000000000007</v>
      </c>
      <c r="P46">
        <v>0.90049729779754817</v>
      </c>
      <c r="Q46">
        <v>0.32500000000000007</v>
      </c>
      <c r="R46">
        <v>0.91673235228230132</v>
      </c>
      <c r="S46">
        <v>0.32500000000000007</v>
      </c>
      <c r="T46">
        <v>0.94039832807220936</v>
      </c>
      <c r="U46">
        <v>0.32500000000000007</v>
      </c>
      <c r="V46">
        <v>0.95658050854841181</v>
      </c>
    </row>
    <row r="47" spans="1:30" x14ac:dyDescent="0.2">
      <c r="A47">
        <v>0.3</v>
      </c>
      <c r="B47">
        <v>5.1169844473962209E-2</v>
      </c>
      <c r="C47">
        <v>0.31437500000000002</v>
      </c>
      <c r="D47">
        <v>4.8903744222005822E-2</v>
      </c>
      <c r="E47">
        <v>0.3</v>
      </c>
      <c r="F47">
        <v>4.6570589123573571E-2</v>
      </c>
      <c r="G47">
        <v>0.3</v>
      </c>
      <c r="H47">
        <v>4.4997927647457241E-2</v>
      </c>
      <c r="I47">
        <v>0.35000000000000003</v>
      </c>
      <c r="J47">
        <v>0.79814174843617758</v>
      </c>
      <c r="K47">
        <v>0.35000000000000003</v>
      </c>
      <c r="L47">
        <v>0.83953756723123518</v>
      </c>
      <c r="M47">
        <v>0.35000000000000003</v>
      </c>
      <c r="N47">
        <v>0.86945740458409138</v>
      </c>
      <c r="O47">
        <v>0.35000000000000003</v>
      </c>
      <c r="P47">
        <v>0.89212051922831614</v>
      </c>
      <c r="Q47">
        <v>0.35000000000000003</v>
      </c>
      <c r="R47">
        <v>0.9098845574190858</v>
      </c>
      <c r="S47">
        <v>0.35000000000000003</v>
      </c>
      <c r="T47">
        <v>0.93564176132276933</v>
      </c>
      <c r="U47">
        <v>0.35000000000000003</v>
      </c>
      <c r="V47">
        <v>0.95315313450644235</v>
      </c>
    </row>
    <row r="48" spans="1:30" x14ac:dyDescent="0.2">
      <c r="A48">
        <v>0.32500000000000001</v>
      </c>
      <c r="B48">
        <v>5.5409169310607798E-2</v>
      </c>
      <c r="C48">
        <v>0.34056250000000005</v>
      </c>
      <c r="D48">
        <v>5.2958537704682479E-2</v>
      </c>
      <c r="E48">
        <v>0.32500000000000007</v>
      </c>
      <c r="F48">
        <v>5.0436499306532538E-2</v>
      </c>
      <c r="G48">
        <v>0.32500000000000007</v>
      </c>
      <c r="H48">
        <v>4.8717186619900779E-2</v>
      </c>
      <c r="I48">
        <v>0.37500000000000006</v>
      </c>
      <c r="J48">
        <v>0.77950365072744876</v>
      </c>
      <c r="K48">
        <v>0.37500000000000006</v>
      </c>
      <c r="L48">
        <v>0.82588595192775749</v>
      </c>
      <c r="M48">
        <v>0.37500000000000006</v>
      </c>
      <c r="N48">
        <v>0.85884246748788329</v>
      </c>
      <c r="O48">
        <v>0.37500000000000006</v>
      </c>
      <c r="P48">
        <v>0.88363112890929929</v>
      </c>
      <c r="Q48">
        <v>0.37500000000000006</v>
      </c>
      <c r="R48">
        <v>0.90294148463947166</v>
      </c>
      <c r="S48">
        <v>0.37500000000000006</v>
      </c>
      <c r="T48">
        <v>0.93082249030356257</v>
      </c>
      <c r="U48">
        <v>0.37500000000000006</v>
      </c>
      <c r="V48">
        <v>0.94973196198565857</v>
      </c>
    </row>
    <row r="49" spans="1:30" x14ac:dyDescent="0.2">
      <c r="A49">
        <v>0.35</v>
      </c>
      <c r="B49">
        <v>5.9644674321173714E-2</v>
      </c>
      <c r="C49">
        <v>0.36677083333333332</v>
      </c>
      <c r="D49">
        <v>5.7012592159986809E-2</v>
      </c>
      <c r="E49">
        <v>0.35000000000000003</v>
      </c>
      <c r="F49">
        <v>5.4300106067336804E-2</v>
      </c>
      <c r="G49">
        <v>0.35000000000000003</v>
      </c>
      <c r="H49">
        <v>5.2436445592344311E-2</v>
      </c>
      <c r="I49">
        <v>0.4</v>
      </c>
      <c r="J49">
        <v>0.75990408754896499</v>
      </c>
      <c r="K49">
        <v>0.4</v>
      </c>
      <c r="L49">
        <v>0.81178739190443938</v>
      </c>
      <c r="M49">
        <v>0.4</v>
      </c>
      <c r="N49">
        <v>0.84803404293068108</v>
      </c>
      <c r="O49">
        <v>0.4</v>
      </c>
      <c r="P49">
        <v>0.87501377069279962</v>
      </c>
      <c r="Q49">
        <v>0.4</v>
      </c>
      <c r="R49">
        <v>0.89594466534291484</v>
      </c>
      <c r="S49">
        <v>0.4</v>
      </c>
      <c r="T49">
        <v>0.9260166559135915</v>
      </c>
      <c r="U49">
        <v>0.4</v>
      </c>
      <c r="V49">
        <v>0.94630252076996069</v>
      </c>
    </row>
    <row r="50" spans="1:30" x14ac:dyDescent="0.2">
      <c r="A50">
        <v>0.375</v>
      </c>
      <c r="B50">
        <v>6.3876359505659938E-2</v>
      </c>
      <c r="C50">
        <v>0.39295833333333335</v>
      </c>
      <c r="D50">
        <v>6.1060347663398185E-2</v>
      </c>
      <c r="E50">
        <v>0.37500000000000006</v>
      </c>
      <c r="F50">
        <v>5.8161409405986388E-2</v>
      </c>
      <c r="G50">
        <v>0.37500000000000006</v>
      </c>
      <c r="H50">
        <v>5.6151673576017136E-2</v>
      </c>
      <c r="I50">
        <v>0.42500000000000004</v>
      </c>
      <c r="J50">
        <v>0.73907432631601211</v>
      </c>
      <c r="K50">
        <v>0.42500000000000004</v>
      </c>
      <c r="L50">
        <v>0.79721925704888397</v>
      </c>
      <c r="M50">
        <v>0.42500000000000004</v>
      </c>
      <c r="N50">
        <v>0.83698644637308317</v>
      </c>
      <c r="O50">
        <v>0.42500000000000004</v>
      </c>
      <c r="P50">
        <v>0.8663093943060115</v>
      </c>
      <c r="Q50">
        <v>0.42500000000000004</v>
      </c>
      <c r="R50">
        <v>0.88885501115345666</v>
      </c>
      <c r="S50">
        <v>0.42500000000000004</v>
      </c>
      <c r="T50">
        <v>0.9211525961302659</v>
      </c>
      <c r="U50">
        <v>0.42500000000000004</v>
      </c>
      <c r="V50">
        <v>0.94285860933816268</v>
      </c>
    </row>
    <row r="51" spans="1:30" x14ac:dyDescent="0.2">
      <c r="A51">
        <v>0.4</v>
      </c>
      <c r="B51">
        <v>6.810422486406649E-2</v>
      </c>
      <c r="C51">
        <v>0.41916666666666669</v>
      </c>
      <c r="D51">
        <v>6.5109504069676361E-2</v>
      </c>
      <c r="E51">
        <v>0.4</v>
      </c>
      <c r="F51">
        <v>6.2026551781560448E-2</v>
      </c>
      <c r="G51">
        <v>0.4</v>
      </c>
      <c r="H51">
        <v>5.9862870570919262E-2</v>
      </c>
      <c r="I51">
        <v>0.45</v>
      </c>
      <c r="J51">
        <v>0.7168710429834092</v>
      </c>
      <c r="K51">
        <v>0.45</v>
      </c>
      <c r="L51">
        <v>0.78209668443960256</v>
      </c>
      <c r="M51">
        <v>0.45</v>
      </c>
      <c r="N51">
        <v>0.82565936792738259</v>
      </c>
      <c r="O51">
        <v>0.45</v>
      </c>
      <c r="P51">
        <v>0.85742586286274736</v>
      </c>
      <c r="Q51">
        <v>0.45</v>
      </c>
      <c r="R51">
        <v>0.88168718021208148</v>
      </c>
      <c r="S51">
        <v>0.45</v>
      </c>
      <c r="T51">
        <v>0.91628405747052832</v>
      </c>
      <c r="U51">
        <v>0.45</v>
      </c>
      <c r="V51">
        <v>0.93941883225382183</v>
      </c>
    </row>
    <row r="52" spans="1:30" x14ac:dyDescent="0.2">
      <c r="A52">
        <v>0.42500000000000004</v>
      </c>
      <c r="B52">
        <v>7.2328270396393363E-2</v>
      </c>
      <c r="C52">
        <v>0.44537500000000002</v>
      </c>
      <c r="D52">
        <v>6.9155751825822301E-2</v>
      </c>
      <c r="E52">
        <v>0.42500000000000004</v>
      </c>
      <c r="F52">
        <v>6.5883632179593102E-2</v>
      </c>
      <c r="G52">
        <v>0.42500000000000004</v>
      </c>
      <c r="H52">
        <v>6.3570036577050668E-2</v>
      </c>
      <c r="I52">
        <v>0.47500000000000003</v>
      </c>
      <c r="J52">
        <v>0.69287322316843758</v>
      </c>
      <c r="K52">
        <v>0.47500000000000003</v>
      </c>
      <c r="L52">
        <v>0.7664253316046945</v>
      </c>
      <c r="M52">
        <v>0.47500000000000003</v>
      </c>
      <c r="N52">
        <v>0.81408774282959229</v>
      </c>
      <c r="O52">
        <v>0.47500000000000003</v>
      </c>
      <c r="P52">
        <v>0.84840924480610103</v>
      </c>
      <c r="Q52">
        <v>0.47500000000000003</v>
      </c>
      <c r="R52">
        <v>0.87445827368327145</v>
      </c>
      <c r="S52">
        <v>0.47500000000000003</v>
      </c>
      <c r="T52">
        <v>0.91136401173205372</v>
      </c>
      <c r="U52">
        <v>0.47500000000000003</v>
      </c>
      <c r="V52">
        <v>0.93595424908473823</v>
      </c>
    </row>
    <row r="53" spans="1:30" x14ac:dyDescent="0.2">
      <c r="A53">
        <v>0.45000000000000007</v>
      </c>
      <c r="B53">
        <v>7.6550951705120329E-2</v>
      </c>
      <c r="C53">
        <v>0.47156250000000005</v>
      </c>
      <c r="D53">
        <v>7.3194479951074518E-2</v>
      </c>
      <c r="E53">
        <v>0.45</v>
      </c>
      <c r="F53">
        <v>6.9738409155471054E-2</v>
      </c>
      <c r="G53">
        <v>0.45</v>
      </c>
      <c r="H53">
        <v>6.726712511125528E-2</v>
      </c>
      <c r="I53" s="20">
        <v>0.48144736842105262</v>
      </c>
      <c r="J53">
        <v>0.68629218218377019</v>
      </c>
      <c r="K53">
        <v>0.5</v>
      </c>
      <c r="L53">
        <v>0.75013165067886944</v>
      </c>
      <c r="M53">
        <v>0.5</v>
      </c>
      <c r="N53">
        <v>0.80222051188861643</v>
      </c>
      <c r="O53">
        <v>0.5</v>
      </c>
      <c r="P53">
        <v>0.83926465885197166</v>
      </c>
      <c r="Q53">
        <v>0.5</v>
      </c>
      <c r="R53">
        <v>0.86717562063751852</v>
      </c>
      <c r="S53">
        <v>0.5</v>
      </c>
      <c r="T53">
        <v>0.90643500824075551</v>
      </c>
      <c r="U53">
        <v>0.5</v>
      </c>
      <c r="V53">
        <v>0.9325020689580259</v>
      </c>
    </row>
    <row r="54" spans="1:30" x14ac:dyDescent="0.2">
      <c r="A54">
        <v>0.47499999999999998</v>
      </c>
      <c r="B54">
        <v>8.0767494007647836E-2</v>
      </c>
      <c r="C54">
        <v>0.49777083333333333</v>
      </c>
      <c r="D54">
        <v>7.723483501959269E-2</v>
      </c>
      <c r="E54">
        <v>0.47500000000000003</v>
      </c>
      <c r="F54">
        <v>7.3590882709194297E-2</v>
      </c>
      <c r="G54">
        <v>0.47500000000000003</v>
      </c>
      <c r="H54">
        <v>7.0965893224114368E-2</v>
      </c>
      <c r="I54" s="20">
        <v>0.48144736842105262</v>
      </c>
      <c r="J54">
        <v>7.4465720647505854E-2</v>
      </c>
      <c r="K54">
        <v>0.52500000000000002</v>
      </c>
      <c r="L54">
        <v>0.73304591581915013</v>
      </c>
      <c r="M54">
        <v>0.52500000000000002</v>
      </c>
      <c r="N54">
        <v>0.7900737990595379</v>
      </c>
      <c r="O54">
        <v>0.52500000000000002</v>
      </c>
      <c r="P54">
        <v>0.82995371463111445</v>
      </c>
      <c r="Q54">
        <v>0.52500000000000002</v>
      </c>
      <c r="R54">
        <v>0.85979524665186957</v>
      </c>
      <c r="S54">
        <v>0.52500000000000002</v>
      </c>
      <c r="T54">
        <v>0.90148361036739766</v>
      </c>
      <c r="U54">
        <v>0.52500000000000002</v>
      </c>
      <c r="V54">
        <v>0.92903128426775639</v>
      </c>
    </row>
    <row r="55" spans="1:30" x14ac:dyDescent="0.2">
      <c r="A55">
        <v>0.5</v>
      </c>
      <c r="B55">
        <v>8.4980216484095678E-2</v>
      </c>
      <c r="C55">
        <v>0.52395833333333341</v>
      </c>
      <c r="D55">
        <v>8.1269050064218598E-2</v>
      </c>
      <c r="E55">
        <v>0.5</v>
      </c>
      <c r="F55">
        <v>7.7441052840762872E-2</v>
      </c>
      <c r="G55">
        <v>0.5</v>
      </c>
      <c r="H55">
        <v>7.4660630348202736E-2</v>
      </c>
      <c r="I55">
        <v>0.5</v>
      </c>
      <c r="J55">
        <v>7.7233744846840535E-2</v>
      </c>
      <c r="K55">
        <v>0.54999999999999993</v>
      </c>
      <c r="L55">
        <v>0.71511720927264311</v>
      </c>
      <c r="M55">
        <v>0.54999999999999993</v>
      </c>
      <c r="N55">
        <v>0.77762073108388496</v>
      </c>
      <c r="O55">
        <v>0.54999999999999993</v>
      </c>
      <c r="P55">
        <v>0.8204892089332777</v>
      </c>
      <c r="Q55">
        <v>0.54999999999999993</v>
      </c>
      <c r="R55">
        <v>0.85231226567932983</v>
      </c>
      <c r="S55">
        <v>0.54999999999999993</v>
      </c>
      <c r="T55">
        <v>0.89647398710068493</v>
      </c>
      <c r="U55">
        <v>0.54999999999999993</v>
      </c>
      <c r="V55">
        <v>0.9255191561029158</v>
      </c>
    </row>
    <row r="56" spans="1:30" x14ac:dyDescent="0.2">
      <c r="A56">
        <v>0.52500000000000002</v>
      </c>
      <c r="B56">
        <v>8.9191984004023561E-2</v>
      </c>
      <c r="C56">
        <v>0.55016666666666669</v>
      </c>
      <c r="D56">
        <v>8.5303588988533519E-2</v>
      </c>
      <c r="E56">
        <v>0.52500000000000002</v>
      </c>
      <c r="F56">
        <v>8.1296981527718165E-2</v>
      </c>
      <c r="G56">
        <v>0.52500000000000002</v>
      </c>
      <c r="H56">
        <v>7.8351336483520412E-2</v>
      </c>
      <c r="I56">
        <v>0.52500000000000002</v>
      </c>
      <c r="J56">
        <v>8.0951212268719291E-2</v>
      </c>
      <c r="K56">
        <v>0.57500000000000007</v>
      </c>
      <c r="L56">
        <v>0.69622389418521535</v>
      </c>
      <c r="M56">
        <v>0.57500000000000007</v>
      </c>
      <c r="N56">
        <v>0.76481831074810402</v>
      </c>
      <c r="O56">
        <v>0.57500000000000007</v>
      </c>
      <c r="P56">
        <v>0.81086858240051207</v>
      </c>
      <c r="Q56">
        <v>0.57500000000000007</v>
      </c>
      <c r="R56">
        <v>0.84475355097837068</v>
      </c>
      <c r="S56">
        <v>0.57500000000000007</v>
      </c>
      <c r="T56">
        <v>0.8914845187778262</v>
      </c>
      <c r="U56">
        <v>0.57500000000000007</v>
      </c>
      <c r="V56">
        <v>0.92204010271773207</v>
      </c>
    </row>
    <row r="57" spans="1:30" x14ac:dyDescent="0.2">
      <c r="A57">
        <v>0.55000000000000004</v>
      </c>
      <c r="B57">
        <v>9.3397203250671981E-2</v>
      </c>
      <c r="C57">
        <v>0.57635416666666672</v>
      </c>
      <c r="D57">
        <v>8.9331990201078709E-2</v>
      </c>
      <c r="E57">
        <v>0.54999999999999993</v>
      </c>
      <c r="F57">
        <v>8.5142928718669783E-2</v>
      </c>
      <c r="G57">
        <v>0.54999999999999993</v>
      </c>
      <c r="H57">
        <v>8.203801163006734E-2</v>
      </c>
      <c r="I57">
        <v>0.54999999999999993</v>
      </c>
      <c r="J57">
        <v>8.466151348833903E-2</v>
      </c>
      <c r="K57">
        <v>0.6</v>
      </c>
      <c r="L57">
        <v>0.67609950098339155</v>
      </c>
      <c r="M57">
        <v>0.6</v>
      </c>
      <c r="N57">
        <v>0.75156979432169746</v>
      </c>
      <c r="O57">
        <v>0.6</v>
      </c>
      <c r="P57">
        <v>0.80109951310666605</v>
      </c>
      <c r="Q57">
        <v>0.6</v>
      </c>
      <c r="R57">
        <v>0.83709711533751541</v>
      </c>
      <c r="S57">
        <v>0.6</v>
      </c>
      <c r="T57">
        <v>0.88644130393802423</v>
      </c>
      <c r="U57">
        <v>0.6</v>
      </c>
      <c r="V57">
        <v>0.91851970585797693</v>
      </c>
    </row>
    <row r="58" spans="1:30" x14ac:dyDescent="0.2">
      <c r="A58">
        <v>0.57499999999999996</v>
      </c>
      <c r="B58">
        <v>9.7601740385520511E-2</v>
      </c>
      <c r="C58">
        <v>0.6025625</v>
      </c>
      <c r="D58">
        <v>9.3360712981190405E-2</v>
      </c>
      <c r="E58">
        <v>0.57500000000000007</v>
      </c>
      <c r="F58">
        <v>8.8986572487466706E-2</v>
      </c>
      <c r="G58">
        <v>0.57500000000000007</v>
      </c>
      <c r="H58">
        <v>8.5720655787843589E-2</v>
      </c>
      <c r="I58">
        <v>0.57500000000000007</v>
      </c>
      <c r="J58">
        <v>8.835867667048386E-2</v>
      </c>
      <c r="K58">
        <v>0.625</v>
      </c>
      <c r="L58">
        <v>0.65451235389150819</v>
      </c>
      <c r="M58">
        <v>0.625</v>
      </c>
      <c r="N58">
        <v>0.7379396776249969</v>
      </c>
      <c r="O58">
        <v>0.625</v>
      </c>
      <c r="P58">
        <v>0.7910975422394011</v>
      </c>
      <c r="Q58">
        <v>0.625</v>
      </c>
      <c r="R58">
        <v>0.82934540178026139</v>
      </c>
      <c r="S58">
        <v>0.625</v>
      </c>
      <c r="T58">
        <v>0.88138689190719277</v>
      </c>
      <c r="U58">
        <v>0.625</v>
      </c>
      <c r="V58">
        <v>0.91503445095160763</v>
      </c>
    </row>
    <row r="59" spans="1:30" x14ac:dyDescent="0.2">
      <c r="A59">
        <v>0.6</v>
      </c>
      <c r="B59">
        <v>0.1018027305390093</v>
      </c>
      <c r="C59">
        <v>0.62875000000000003</v>
      </c>
      <c r="D59">
        <v>9.7383300361654906E-2</v>
      </c>
      <c r="E59">
        <v>0.6</v>
      </c>
      <c r="F59">
        <v>9.2837126522727742E-2</v>
      </c>
      <c r="G59">
        <v>0.6</v>
      </c>
      <c r="H59">
        <v>8.9407330934390544E-2</v>
      </c>
      <c r="I59">
        <v>0.6</v>
      </c>
      <c r="J59">
        <v>9.2049868017412814E-2</v>
      </c>
      <c r="K59">
        <v>0.65000000000000013</v>
      </c>
      <c r="L59">
        <v>0.63105539376282416</v>
      </c>
      <c r="M59">
        <v>0.65000000000000013</v>
      </c>
      <c r="N59">
        <v>0.72385809018597658</v>
      </c>
      <c r="O59">
        <v>0.65000000000000013</v>
      </c>
      <c r="P59">
        <v>0.78095224732695534</v>
      </c>
      <c r="Q59">
        <v>0.65000000000000013</v>
      </c>
      <c r="R59">
        <v>0.82154971380005448</v>
      </c>
      <c r="S59">
        <v>0.65000000000000013</v>
      </c>
      <c r="T59">
        <v>0.87629216998865389</v>
      </c>
      <c r="U59">
        <v>0.65000000000000013</v>
      </c>
      <c r="V59">
        <v>0.91154092735032377</v>
      </c>
    </row>
    <row r="60" spans="1:30" x14ac:dyDescent="0.2">
      <c r="A60">
        <v>0.625</v>
      </c>
      <c r="B60">
        <v>0.10599676315213867</v>
      </c>
      <c r="C60">
        <v>0.65493750000000006</v>
      </c>
      <c r="D60">
        <v>0.10140298140410965</v>
      </c>
      <c r="E60">
        <v>0.625</v>
      </c>
      <c r="F60">
        <v>9.6676547350907735E-2</v>
      </c>
      <c r="G60">
        <v>0.625</v>
      </c>
      <c r="H60">
        <v>9.3082249030356251E-2</v>
      </c>
      <c r="I60">
        <v>0.625</v>
      </c>
      <c r="J60">
        <v>9.5728518510388438E-2</v>
      </c>
      <c r="K60">
        <v>0.67500000000000004</v>
      </c>
      <c r="L60">
        <v>0.60509384594460469</v>
      </c>
      <c r="M60">
        <v>0.67500000000000004</v>
      </c>
      <c r="N60">
        <v>0.70927424154612528</v>
      </c>
      <c r="O60">
        <v>0.67500000000000004</v>
      </c>
      <c r="P60">
        <v>0.77063291607393281</v>
      </c>
      <c r="Q60">
        <v>0.67500000000000004</v>
      </c>
      <c r="R60">
        <v>0.81357079905754215</v>
      </c>
      <c r="S60">
        <v>0.67500000000000004</v>
      </c>
      <c r="T60">
        <v>0.87117729312626158</v>
      </c>
      <c r="U60">
        <v>0.67500000000000004</v>
      </c>
      <c r="V60">
        <v>0.90803293353294012</v>
      </c>
    </row>
    <row r="61" spans="1:30" x14ac:dyDescent="0.2">
      <c r="A61">
        <v>0.65</v>
      </c>
      <c r="B61">
        <v>0.11019052292054807</v>
      </c>
      <c r="C61">
        <v>0.68114583333333334</v>
      </c>
      <c r="D61">
        <v>0.10542298054594712</v>
      </c>
      <c r="E61">
        <v>0.65000000000000013</v>
      </c>
      <c r="F61">
        <v>0.10051366475693303</v>
      </c>
      <c r="G61">
        <v>0.65000000000000013</v>
      </c>
      <c r="H61">
        <v>9.6753136137551252E-2</v>
      </c>
      <c r="I61">
        <v>0.65000000000000013</v>
      </c>
      <c r="J61">
        <v>9.940239153519137E-2</v>
      </c>
      <c r="K61">
        <v>0.70000000000000007</v>
      </c>
      <c r="L61">
        <v>0.57550638836757906</v>
      </c>
      <c r="M61">
        <v>0.70000000000000007</v>
      </c>
      <c r="N61">
        <v>0.69412121729185006</v>
      </c>
      <c r="O61">
        <v>0.70000000000000007</v>
      </c>
      <c r="P61">
        <v>0.76004741159414602</v>
      </c>
      <c r="Q61">
        <v>0.70000000000000007</v>
      </c>
      <c r="R61">
        <v>0.8056016564090196</v>
      </c>
      <c r="S61">
        <v>0.70000000000000007</v>
      </c>
      <c r="T61">
        <v>0.8660086697469267</v>
      </c>
      <c r="U61">
        <v>0.70000000000000007</v>
      </c>
      <c r="V61">
        <v>0.90450426797827088</v>
      </c>
      <c r="AC61">
        <v>0.81</v>
      </c>
      <c r="AD61">
        <v>0.64</v>
      </c>
    </row>
    <row r="62" spans="1:30" x14ac:dyDescent="0.2">
      <c r="A62">
        <v>0.67500000000000004</v>
      </c>
      <c r="B62">
        <v>0.11438073570759777</v>
      </c>
      <c r="C62">
        <v>0.70733333333333337</v>
      </c>
      <c r="D62">
        <v>0.10943891357694895</v>
      </c>
      <c r="E62">
        <v>0.67500000000000004</v>
      </c>
      <c r="F62">
        <v>0.10434847874080365</v>
      </c>
      <c r="G62">
        <v>0.67500000000000004</v>
      </c>
      <c r="H62">
        <v>0.10041999225597553</v>
      </c>
      <c r="I62">
        <v>0.67500000000000004</v>
      </c>
      <c r="J62">
        <v>0.10306432088956255</v>
      </c>
      <c r="K62" s="20">
        <v>0.70265789473684215</v>
      </c>
      <c r="L62">
        <v>0.57204664616434064</v>
      </c>
      <c r="M62">
        <v>0.72499999999999998</v>
      </c>
      <c r="N62">
        <v>0.678339627521928</v>
      </c>
      <c r="O62">
        <v>0.72499999999999998</v>
      </c>
      <c r="P62">
        <v>0.74926483655223519</v>
      </c>
      <c r="Q62">
        <v>0.72499999999999998</v>
      </c>
      <c r="R62">
        <v>0.7974615021156789</v>
      </c>
      <c r="S62">
        <v>0.72499999999999998</v>
      </c>
      <c r="T62">
        <v>0.86082884917656188</v>
      </c>
      <c r="U62">
        <v>0.72499999999999998</v>
      </c>
      <c r="V62">
        <v>0.90095906503377277</v>
      </c>
      <c r="AC62">
        <v>2.17</v>
      </c>
      <c r="AD62">
        <v>0.88</v>
      </c>
    </row>
    <row r="63" spans="1:30" x14ac:dyDescent="0.2">
      <c r="A63">
        <v>0.7</v>
      </c>
      <c r="B63">
        <v>0.11856740151328778</v>
      </c>
      <c r="C63">
        <v>0.73354166666666665</v>
      </c>
      <c r="D63">
        <v>0.11345317311800772</v>
      </c>
      <c r="E63">
        <v>0.70000000000000007</v>
      </c>
      <c r="F63">
        <v>0.10819173860590812</v>
      </c>
      <c r="G63">
        <v>0.70000000000000007</v>
      </c>
      <c r="H63">
        <v>0.10408281738562909</v>
      </c>
      <c r="I63">
        <v>0.70000000000000007</v>
      </c>
      <c r="J63">
        <v>0.10672266714280425</v>
      </c>
      <c r="K63" s="20">
        <v>0.70265789473684215</v>
      </c>
      <c r="L63">
        <v>0.11634132832971225</v>
      </c>
      <c r="M63">
        <v>0.75000000000000011</v>
      </c>
      <c r="N63">
        <v>0.6618319223081085</v>
      </c>
      <c r="O63">
        <v>0.75000000000000011</v>
      </c>
      <c r="P63">
        <v>0.73824680057895598</v>
      </c>
      <c r="Q63">
        <v>0.75000000000000011</v>
      </c>
      <c r="R63">
        <v>0.78926760130539542</v>
      </c>
      <c r="S63">
        <v>0.75000000000000011</v>
      </c>
      <c r="T63">
        <v>0.8556445497297851</v>
      </c>
      <c r="U63">
        <v>0.75000000000000011</v>
      </c>
      <c r="V63">
        <v>0.8974221307841892</v>
      </c>
    </row>
    <row r="64" spans="1:30" x14ac:dyDescent="0.2">
      <c r="A64">
        <v>0.72499999999999998</v>
      </c>
      <c r="B64">
        <v>0.12275052033761807</v>
      </c>
      <c r="C64">
        <v>0.75972916666666668</v>
      </c>
      <c r="D64">
        <v>0.11746352182551176</v>
      </c>
      <c r="E64">
        <v>0.72499999999999998</v>
      </c>
      <c r="F64">
        <v>0.11202232964916181</v>
      </c>
      <c r="G64">
        <v>0.72499999999999998</v>
      </c>
      <c r="H64">
        <v>0.10775135308270785</v>
      </c>
      <c r="I64">
        <v>0.72499999999999998</v>
      </c>
      <c r="J64">
        <v>0.11036966690913576</v>
      </c>
      <c r="K64">
        <v>0.72499999999999998</v>
      </c>
      <c r="L64">
        <v>0.11949915714146378</v>
      </c>
      <c r="M64">
        <v>0.77500000000000002</v>
      </c>
      <c r="N64">
        <v>0.64448872748841279</v>
      </c>
      <c r="O64">
        <v>0.77500000000000002</v>
      </c>
      <c r="P64">
        <v>0.72699330367430803</v>
      </c>
      <c r="Q64">
        <v>0.77500000000000002</v>
      </c>
      <c r="R64">
        <v>0.78096620746122614</v>
      </c>
      <c r="S64">
        <v>0.77500000000000002</v>
      </c>
      <c r="T64">
        <v>0.85042665870991907</v>
      </c>
      <c r="U64">
        <v>0.77500000000000002</v>
      </c>
      <c r="V64">
        <v>0.89388519653460552</v>
      </c>
      <c r="AC64">
        <v>0</v>
      </c>
      <c r="AD64">
        <v>0</v>
      </c>
    </row>
    <row r="65" spans="1:30" x14ac:dyDescent="0.2">
      <c r="A65">
        <v>0.75</v>
      </c>
      <c r="B65">
        <v>0.12693009218058862</v>
      </c>
      <c r="C65">
        <v>0.78593750000000007</v>
      </c>
      <c r="D65">
        <v>0.12147204176579182</v>
      </c>
      <c r="E65">
        <v>0.75000000000000011</v>
      </c>
      <c r="F65">
        <v>0.11585061727026078</v>
      </c>
      <c r="G65">
        <v>0.75000000000000011</v>
      </c>
      <c r="H65">
        <v>0.11140645215055089</v>
      </c>
      <c r="I65">
        <v>0.75000000000000011</v>
      </c>
      <c r="J65">
        <v>0.11400532018855711</v>
      </c>
      <c r="K65">
        <v>0.75000000000000011</v>
      </c>
      <c r="L65">
        <v>0.12302577728212802</v>
      </c>
      <c r="M65">
        <v>0.8</v>
      </c>
      <c r="N65">
        <v>0.62617702043340739</v>
      </c>
      <c r="O65">
        <v>0.8</v>
      </c>
      <c r="P65">
        <v>0.71548182348833467</v>
      </c>
      <c r="Q65">
        <v>0.8</v>
      </c>
      <c r="R65">
        <v>0.77251139174142025</v>
      </c>
      <c r="S65">
        <v>0.8</v>
      </c>
      <c r="T65">
        <v>0.84525355645417211</v>
      </c>
      <c r="U65">
        <v>0.8</v>
      </c>
      <c r="V65">
        <v>0.89037306836976482</v>
      </c>
      <c r="AC65">
        <v>2.17</v>
      </c>
      <c r="AD65">
        <v>0.88</v>
      </c>
    </row>
    <row r="66" spans="1:30" x14ac:dyDescent="0.2">
      <c r="A66">
        <v>0.77500000000000002</v>
      </c>
      <c r="B66">
        <v>0.13110611704219952</v>
      </c>
      <c r="C66">
        <v>0.8121250000000001</v>
      </c>
      <c r="D66">
        <v>0.12547680614979809</v>
      </c>
      <c r="E66">
        <v>0.77500000000000002</v>
      </c>
      <c r="F66">
        <v>0.11968850248367101</v>
      </c>
      <c r="G66">
        <v>0.77500000000000002</v>
      </c>
      <c r="H66">
        <v>0.11505752022962321</v>
      </c>
      <c r="I66">
        <v>0.77500000000000002</v>
      </c>
      <c r="J66">
        <v>0.11762962698106832</v>
      </c>
      <c r="K66">
        <v>0.77500000000000002</v>
      </c>
      <c r="L66">
        <v>0.12656540973742053</v>
      </c>
      <c r="M66">
        <v>0.82499999999999996</v>
      </c>
      <c r="N66">
        <v>0.60670734467086873</v>
      </c>
      <c r="O66">
        <v>0.82499999999999996</v>
      </c>
      <c r="P66">
        <v>0.7036939326437982</v>
      </c>
      <c r="Q66">
        <v>0.82499999999999996</v>
      </c>
      <c r="R66">
        <v>0.76398523973549015</v>
      </c>
      <c r="S66">
        <v>0.82499999999999996</v>
      </c>
      <c r="T66">
        <v>0.83996400341171573</v>
      </c>
      <c r="U66">
        <v>0.82499999999999996</v>
      </c>
      <c r="V66">
        <v>0.88681752955662407</v>
      </c>
    </row>
    <row r="67" spans="1:30" x14ac:dyDescent="0.2">
      <c r="A67">
        <v>0.8</v>
      </c>
      <c r="B67">
        <v>0.1352785949224507</v>
      </c>
      <c r="C67">
        <v>0.83833333333333337</v>
      </c>
      <c r="D67">
        <v>0.12947958648929944</v>
      </c>
      <c r="E67">
        <v>0.8</v>
      </c>
      <c r="F67">
        <v>0.12351256716415304</v>
      </c>
      <c r="G67">
        <v>0.8</v>
      </c>
      <c r="H67">
        <v>0.11871530662331341</v>
      </c>
      <c r="I67">
        <v>0.8</v>
      </c>
      <c r="J67">
        <v>0.12125214222301477</v>
      </c>
      <c r="K67">
        <v>0.8</v>
      </c>
      <c r="L67">
        <v>0.13009599014775428</v>
      </c>
      <c r="M67">
        <v>0.85000000000000009</v>
      </c>
      <c r="N67">
        <v>0.58581284874417594</v>
      </c>
      <c r="O67">
        <v>0.85000000000000009</v>
      </c>
      <c r="P67">
        <v>0.69161171563505097</v>
      </c>
      <c r="Q67">
        <v>0.85000000000000009</v>
      </c>
      <c r="R67">
        <v>0.75534817446277791</v>
      </c>
      <c r="S67">
        <v>0.85000000000000009</v>
      </c>
      <c r="T67">
        <v>0.83465653486361169</v>
      </c>
      <c r="U67">
        <v>0.85000000000000009</v>
      </c>
      <c r="V67">
        <v>0.88325785639602605</v>
      </c>
    </row>
    <row r="68" spans="1:30" x14ac:dyDescent="0.2">
      <c r="A68">
        <v>0.82500000000000007</v>
      </c>
      <c r="B68">
        <v>0.13944752582134218</v>
      </c>
      <c r="C68">
        <v>0.86454166666666665</v>
      </c>
      <c r="D68">
        <v>0.13348198313815288</v>
      </c>
      <c r="E68">
        <v>0.82499999999999996</v>
      </c>
      <c r="F68">
        <v>0.12733432842248041</v>
      </c>
      <c r="G68">
        <v>0.82499999999999996</v>
      </c>
      <c r="H68">
        <v>0.12235864864057519</v>
      </c>
      <c r="I68">
        <v>0.82499999999999996</v>
      </c>
      <c r="J68">
        <v>0.12487376168967884</v>
      </c>
      <c r="K68">
        <v>0.82499999999999996</v>
      </c>
      <c r="L68">
        <v>0.13362939932213763</v>
      </c>
      <c r="M68">
        <v>0.87500000000000011</v>
      </c>
      <c r="N68">
        <v>0.56310628899875559</v>
      </c>
      <c r="O68">
        <v>0.87500000000000011</v>
      </c>
      <c r="P68">
        <v>0.67922160786495978</v>
      </c>
      <c r="Q68">
        <v>0.87500000000000011</v>
      </c>
      <c r="R68">
        <v>0.74659408836454033</v>
      </c>
      <c r="S68">
        <v>0.87500000000000011</v>
      </c>
      <c r="T68">
        <v>0.8293423480008898</v>
      </c>
      <c r="U68">
        <v>0.87500000000000011</v>
      </c>
      <c r="V68">
        <v>0.87971678779898532</v>
      </c>
    </row>
    <row r="69" spans="1:30" x14ac:dyDescent="0.2">
      <c r="A69">
        <v>0.85000000000000009</v>
      </c>
      <c r="B69">
        <v>0.14361290973887397</v>
      </c>
      <c r="C69">
        <v>0.89072916666666668</v>
      </c>
      <c r="D69">
        <v>0.13747840873059408</v>
      </c>
      <c r="E69">
        <v>0.85000000000000009</v>
      </c>
      <c r="F69">
        <v>0.13116683898419632</v>
      </c>
      <c r="G69">
        <v>0.85000000000000009</v>
      </c>
      <c r="H69">
        <v>0.12600938080391663</v>
      </c>
      <c r="I69">
        <v>0.85000000000000009</v>
      </c>
      <c r="J69">
        <v>0.12847507691660898</v>
      </c>
      <c r="K69">
        <v>0.85000000000000009</v>
      </c>
      <c r="L69">
        <v>0.13714979618189271</v>
      </c>
      <c r="M69">
        <v>0.9</v>
      </c>
      <c r="N69">
        <v>0.53799188529429665</v>
      </c>
      <c r="O69">
        <v>0.9</v>
      </c>
      <c r="P69">
        <v>0.66649980730459302</v>
      </c>
      <c r="Q69">
        <v>0.9</v>
      </c>
      <c r="R69">
        <v>0.73773250923241718</v>
      </c>
      <c r="S69">
        <v>0.9</v>
      </c>
      <c r="T69">
        <v>0.82401472450893221</v>
      </c>
      <c r="U69">
        <v>0.9</v>
      </c>
      <c r="V69">
        <v>0.87620052528668746</v>
      </c>
    </row>
    <row r="70" spans="1:30" x14ac:dyDescent="0.2">
      <c r="A70">
        <v>0.87500000000000011</v>
      </c>
      <c r="B70">
        <v>0.14777474667504603</v>
      </c>
      <c r="C70">
        <v>0.91693750000000007</v>
      </c>
      <c r="D70">
        <v>0.14147529534809711</v>
      </c>
      <c r="E70">
        <v>0.87500000000000011</v>
      </c>
      <c r="F70">
        <v>0.13498437730190674</v>
      </c>
      <c r="G70">
        <v>0.87500000000000011</v>
      </c>
      <c r="H70">
        <v>0.12964499675936789</v>
      </c>
      <c r="I70">
        <v>0.87500000000000011</v>
      </c>
      <c r="J70">
        <v>0.13207609355177827</v>
      </c>
      <c r="K70">
        <v>0.87500000000000011</v>
      </c>
      <c r="L70">
        <v>0.14066877865962296</v>
      </c>
      <c r="M70">
        <v>0.92500000000000004</v>
      </c>
      <c r="N70">
        <v>0.50942507407401538</v>
      </c>
      <c r="O70">
        <v>0.92500000000000004</v>
      </c>
      <c r="P70">
        <v>0.65341355417219471</v>
      </c>
      <c r="Q70">
        <v>0.92500000000000004</v>
      </c>
      <c r="R70">
        <v>0.72875732950766481</v>
      </c>
      <c r="S70">
        <v>0.92500000000000004</v>
      </c>
      <c r="T70">
        <v>0.81870703201700756</v>
      </c>
      <c r="U70">
        <v>0.92500000000000004</v>
      </c>
      <c r="V70">
        <v>0.87262224756253237</v>
      </c>
    </row>
    <row r="71" spans="1:30" x14ac:dyDescent="0.2">
      <c r="A71">
        <v>0.90000000000000013</v>
      </c>
      <c r="B71">
        <v>0.15193794783481798</v>
      </c>
      <c r="C71">
        <v>0.9431250000000001</v>
      </c>
      <c r="D71">
        <v>0.14546621309961977</v>
      </c>
      <c r="E71">
        <v>0.9</v>
      </c>
      <c r="F71">
        <v>0.13881343273039062</v>
      </c>
      <c r="G71">
        <v>0.9</v>
      </c>
      <c r="H71">
        <v>0.13328867469236061</v>
      </c>
      <c r="I71">
        <v>0.9</v>
      </c>
      <c r="J71">
        <v>0.13566695806708062</v>
      </c>
      <c r="K71">
        <v>0.9</v>
      </c>
      <c r="L71">
        <v>0.14418889264297308</v>
      </c>
      <c r="M71">
        <v>0.95000000000000007</v>
      </c>
      <c r="N71">
        <v>0.47528958623328799</v>
      </c>
      <c r="O71">
        <v>0.95000000000000007</v>
      </c>
      <c r="P71">
        <v>0.63995158729278667</v>
      </c>
      <c r="Q71">
        <v>0.95000000000000007</v>
      </c>
      <c r="R71">
        <v>0.71966537325973667</v>
      </c>
      <c r="S71">
        <v>0.95000000000000007</v>
      </c>
      <c r="T71">
        <v>0.81334738455870481</v>
      </c>
      <c r="U71">
        <v>0.95000000000000007</v>
      </c>
      <c r="V71">
        <v>0.86910598505023429</v>
      </c>
    </row>
    <row r="72" spans="1:30" x14ac:dyDescent="0.2">
      <c r="A72">
        <v>0.92500000000000016</v>
      </c>
      <c r="B72">
        <v>0.15609282723063064</v>
      </c>
      <c r="C72">
        <v>0.96933333333333338</v>
      </c>
      <c r="D72">
        <v>0.1494575896857723</v>
      </c>
      <c r="E72">
        <v>0.92500000000000004</v>
      </c>
      <c r="F72">
        <v>0.1426267481074841</v>
      </c>
      <c r="G72">
        <v>0.92500000000000004</v>
      </c>
      <c r="H72">
        <v>0.13691656458600132</v>
      </c>
      <c r="I72">
        <v>0.92500000000000004</v>
      </c>
      <c r="J72">
        <v>0.13924767046251602</v>
      </c>
      <c r="K72">
        <v>0.92500000000000004</v>
      </c>
      <c r="L72">
        <v>0.14770221759260413</v>
      </c>
      <c r="M72">
        <v>0.97500000000000009</v>
      </c>
      <c r="N72">
        <v>0.42974532524110687</v>
      </c>
      <c r="O72">
        <v>0.97500000000000009</v>
      </c>
      <c r="P72">
        <v>0.626059392342041</v>
      </c>
      <c r="Q72">
        <v>0.97500000000000009</v>
      </c>
      <c r="R72">
        <v>0.71044931141814038</v>
      </c>
      <c r="S72">
        <v>0.97500000000000009</v>
      </c>
      <c r="T72">
        <v>0.80797340469588419</v>
      </c>
      <c r="U72">
        <v>0.97500000000000009</v>
      </c>
      <c r="V72">
        <v>0.86553390884726511</v>
      </c>
    </row>
    <row r="73" spans="1:30" x14ac:dyDescent="0.2">
      <c r="A73">
        <v>0.95</v>
      </c>
      <c r="B73">
        <v>0.16024934369476318</v>
      </c>
      <c r="C73">
        <v>0.99552083333333341</v>
      </c>
      <c r="D73">
        <v>0.15344299959637642</v>
      </c>
      <c r="E73">
        <v>0.95000000000000007</v>
      </c>
      <c r="F73">
        <v>0.1464377600624229</v>
      </c>
      <c r="G73">
        <v>0.95000000000000007</v>
      </c>
      <c r="H73">
        <v>0.14055318828864527</v>
      </c>
      <c r="I73">
        <v>0.95000000000000007</v>
      </c>
      <c r="J73">
        <v>0.14282957722499454</v>
      </c>
      <c r="K73">
        <v>0.95000000000000007</v>
      </c>
      <c r="L73">
        <v>0.15121045076694584</v>
      </c>
      <c r="M73">
        <v>0.99</v>
      </c>
      <c r="N73">
        <v>0.37</v>
      </c>
      <c r="O73">
        <v>1</v>
      </c>
      <c r="P73">
        <v>0.61172749969554419</v>
      </c>
      <c r="Q73">
        <v>1</v>
      </c>
      <c r="R73">
        <v>0.70111842747216646</v>
      </c>
      <c r="S73">
        <v>1</v>
      </c>
      <c r="T73">
        <v>0.80256986424874466</v>
      </c>
      <c r="U73">
        <v>1</v>
      </c>
      <c r="V73">
        <v>0.86201144481378145</v>
      </c>
    </row>
    <row r="74" spans="1:30" x14ac:dyDescent="0.2">
      <c r="A74">
        <v>0.97499999999999998</v>
      </c>
      <c r="B74">
        <v>0.16439726555021639</v>
      </c>
      <c r="C74">
        <v>1.0217291666666668</v>
      </c>
      <c r="D74">
        <v>0.15742886615117854</v>
      </c>
      <c r="E74">
        <v>0.97500000000000009</v>
      </c>
      <c r="F74">
        <v>0.1502614408392125</v>
      </c>
      <c r="G74">
        <v>0.97500000000000009</v>
      </c>
      <c r="H74">
        <v>0.14418645283398027</v>
      </c>
      <c r="I74">
        <v>0.97500000000000009</v>
      </c>
      <c r="J74">
        <v>0.1464019290511277</v>
      </c>
      <c r="K74">
        <v>0.97500000000000009</v>
      </c>
      <c r="L74">
        <v>0.154715289424428</v>
      </c>
      <c r="M74">
        <v>1</v>
      </c>
      <c r="N74">
        <v>0.29739022754804317</v>
      </c>
      <c r="O74">
        <v>1</v>
      </c>
      <c r="P74">
        <v>0.61172749969554419</v>
      </c>
      <c r="Q74">
        <v>1</v>
      </c>
      <c r="R74">
        <v>0.70111842747216646</v>
      </c>
      <c r="S74">
        <v>1</v>
      </c>
      <c r="T74">
        <v>0.80256986424874466</v>
      </c>
      <c r="U74">
        <v>1</v>
      </c>
      <c r="V74">
        <v>0.86201144481378145</v>
      </c>
    </row>
    <row r="75" spans="1:30" x14ac:dyDescent="0.2">
      <c r="A75">
        <v>1</v>
      </c>
      <c r="B75">
        <v>0.16854709731870945</v>
      </c>
      <c r="C75">
        <v>1.0479166666666668</v>
      </c>
      <c r="D75">
        <v>0.16141182874093879</v>
      </c>
      <c r="E75">
        <v>1</v>
      </c>
      <c r="F75">
        <v>0.15406822985353436</v>
      </c>
      <c r="G75">
        <v>1</v>
      </c>
      <c r="H75">
        <v>0.14780292159277067</v>
      </c>
      <c r="I75">
        <v>1</v>
      </c>
      <c r="J75">
        <v>0.14996472594091545</v>
      </c>
      <c r="K75">
        <v>1</v>
      </c>
      <c r="L75">
        <v>0.15820711576728189</v>
      </c>
      <c r="M75">
        <v>1.01</v>
      </c>
      <c r="N75">
        <v>0.25</v>
      </c>
      <c r="O75">
        <v>1</v>
      </c>
      <c r="P75">
        <v>0.61172749969554419</v>
      </c>
      <c r="Q75">
        <v>1</v>
      </c>
      <c r="R75">
        <v>0.70111842747216646</v>
      </c>
      <c r="S75">
        <v>1</v>
      </c>
      <c r="T75">
        <v>0.80256986424874466</v>
      </c>
      <c r="U75">
        <v>1</v>
      </c>
      <c r="V75">
        <v>0.86201144481378145</v>
      </c>
    </row>
    <row r="76" spans="1:30" x14ac:dyDescent="0.2">
      <c r="E76">
        <v>1.0250000000000001</v>
      </c>
      <c r="F76">
        <v>0.15788845549709193</v>
      </c>
      <c r="G76">
        <v>1.0250000000000001</v>
      </c>
      <c r="H76">
        <v>0.15142913190775692</v>
      </c>
      <c r="I76">
        <v>1.0250000000000001</v>
      </c>
      <c r="J76">
        <v>0.15353021015655036</v>
      </c>
      <c r="K76">
        <v>1.0250000000000001</v>
      </c>
      <c r="L76">
        <v>0.16169837635732584</v>
      </c>
      <c r="M76">
        <v>1.0250000000000001</v>
      </c>
      <c r="N76">
        <v>0.20955202617579841</v>
      </c>
      <c r="O76">
        <v>1.0250000000000001</v>
      </c>
      <c r="P76">
        <v>0.59690472219430279</v>
      </c>
      <c r="Q76">
        <v>1.0250000000000001</v>
      </c>
      <c r="R76">
        <v>0.69166221642077574</v>
      </c>
      <c r="S76">
        <v>1.0250000000000001</v>
      </c>
      <c r="T76">
        <v>0.79716408436339947</v>
      </c>
      <c r="U76">
        <v>1.0250000000000001</v>
      </c>
      <c r="V76">
        <v>0.85847451056419788</v>
      </c>
    </row>
    <row r="77" spans="1:30" x14ac:dyDescent="0.2">
      <c r="E77">
        <v>1.05</v>
      </c>
      <c r="F77">
        <v>0.16169102157079682</v>
      </c>
      <c r="G77">
        <v>1.05</v>
      </c>
      <c r="H77">
        <v>0.1550519830654343</v>
      </c>
      <c r="I77">
        <v>1.05</v>
      </c>
      <c r="J77">
        <v>0.15707419576540813</v>
      </c>
      <c r="K77">
        <v>1.05</v>
      </c>
      <c r="L77">
        <v>0.16517888764398125</v>
      </c>
      <c r="M77">
        <v>1.05</v>
      </c>
      <c r="N77">
        <v>0.20510315823585601</v>
      </c>
      <c r="O77">
        <v>1.05</v>
      </c>
      <c r="P77">
        <v>0.58153731332137415</v>
      </c>
      <c r="Q77">
        <v>1.05</v>
      </c>
      <c r="R77">
        <v>0.68207994535691907</v>
      </c>
      <c r="S77">
        <v>1.05</v>
      </c>
      <c r="T77">
        <v>0.79173859742184172</v>
      </c>
      <c r="U77">
        <v>1.05</v>
      </c>
      <c r="V77">
        <v>0.85493798974935975</v>
      </c>
    </row>
    <row r="78" spans="1:30" x14ac:dyDescent="0.2">
      <c r="E78">
        <v>1.075</v>
      </c>
      <c r="F78">
        <v>0.16549128422234707</v>
      </c>
      <c r="G78">
        <v>1.075</v>
      </c>
      <c r="H78">
        <v>0.15865703068937434</v>
      </c>
      <c r="I78">
        <v>1.075</v>
      </c>
      <c r="J78">
        <v>0.1606214658836346</v>
      </c>
      <c r="K78">
        <v>1.075</v>
      </c>
      <c r="L78">
        <v>0.16866166194187637</v>
      </c>
      <c r="M78">
        <v>1.075</v>
      </c>
      <c r="N78">
        <v>0.20410481668364303</v>
      </c>
      <c r="O78">
        <v>1.075</v>
      </c>
      <c r="P78">
        <v>0.565603262598391</v>
      </c>
      <c r="Q78">
        <v>1.075</v>
      </c>
      <c r="R78">
        <v>0.67238309649103445</v>
      </c>
      <c r="S78">
        <v>1.075</v>
      </c>
      <c r="T78">
        <v>0.78629407525553352</v>
      </c>
      <c r="U78">
        <v>1.075</v>
      </c>
      <c r="V78">
        <v>0.85140043534765752</v>
      </c>
    </row>
    <row r="79" spans="1:30" x14ac:dyDescent="0.2">
      <c r="E79">
        <v>1.0999999999999999</v>
      </c>
      <c r="F79">
        <v>0.16930613521421031</v>
      </c>
      <c r="G79">
        <v>1.0999999999999999</v>
      </c>
      <c r="H79">
        <v>0.16227282761670289</v>
      </c>
      <c r="I79">
        <v>1.0999999999999999</v>
      </c>
      <c r="J79">
        <v>0.16415977824903727</v>
      </c>
      <c r="K79">
        <v>1.0999999999999999</v>
      </c>
      <c r="L79">
        <v>0.1721359499476226</v>
      </c>
      <c r="M79">
        <v>1.0999999999999999</v>
      </c>
      <c r="N79">
        <v>0.20452377078321229</v>
      </c>
      <c r="O79">
        <v>1.0999999999999999</v>
      </c>
      <c r="P79">
        <v>0.54901606372665512</v>
      </c>
      <c r="Q79">
        <v>1.0999999999999999</v>
      </c>
      <c r="R79">
        <v>0.6625548129609895</v>
      </c>
      <c r="S79">
        <v>1.0999999999999999</v>
      </c>
      <c r="T79">
        <v>0.78085268830271359</v>
      </c>
      <c r="U79">
        <v>1.0999999999999999</v>
      </c>
      <c r="V79">
        <v>0.84787032277137819</v>
      </c>
    </row>
    <row r="80" spans="1:30" x14ac:dyDescent="0.2">
      <c r="E80">
        <v>1.1250000000000002</v>
      </c>
      <c r="F80">
        <v>0.17310217492514363</v>
      </c>
      <c r="G80">
        <v>1.1250000000000002</v>
      </c>
      <c r="H80">
        <v>0.16588526538672257</v>
      </c>
      <c r="I80">
        <v>1.1250000000000002</v>
      </c>
      <c r="J80">
        <v>0.16768913286161619</v>
      </c>
      <c r="K80">
        <v>1.1250000000000002</v>
      </c>
      <c r="L80">
        <v>0.17560260029043484</v>
      </c>
      <c r="M80">
        <v>1.1250000000000002</v>
      </c>
      <c r="N80">
        <v>0.20570135696942965</v>
      </c>
      <c r="O80">
        <v>1.1250000000000002</v>
      </c>
      <c r="P80">
        <v>0.53174500441077055</v>
      </c>
      <c r="Q80">
        <v>1.1250000000000002</v>
      </c>
      <c r="R80">
        <v>0.65261341744301493</v>
      </c>
      <c r="S80">
        <v>1.1250000000000002</v>
      </c>
      <c r="T80">
        <v>0.77539092246221963</v>
      </c>
      <c r="U80">
        <v>1.1250000000000002</v>
      </c>
      <c r="V80">
        <v>0.8443495124768774</v>
      </c>
    </row>
    <row r="81" spans="5:22" x14ac:dyDescent="0.2">
      <c r="E81">
        <v>1.1500000000000001</v>
      </c>
      <c r="F81">
        <v>0.1769135707837749</v>
      </c>
      <c r="G81">
        <v>1.1500000000000001</v>
      </c>
      <c r="H81">
        <v>0.16949434399943333</v>
      </c>
      <c r="I81">
        <v>1.1500000000000001</v>
      </c>
      <c r="J81">
        <v>0.17122326494236775</v>
      </c>
      <c r="K81">
        <v>1.1500000000000001</v>
      </c>
      <c r="L81">
        <v>0.17906246159952804</v>
      </c>
      <c r="M81">
        <v>1.1500000000000001</v>
      </c>
      <c r="N81">
        <v>0.20736749899465726</v>
      </c>
      <c r="O81">
        <v>1.1500000000000001</v>
      </c>
      <c r="P81">
        <v>0.51374043310651385</v>
      </c>
      <c r="Q81">
        <v>1.1500000000000001</v>
      </c>
      <c r="R81">
        <v>0.64254987075017023</v>
      </c>
      <c r="S81">
        <v>1.1500000000000001</v>
      </c>
      <c r="T81">
        <v>0.76992781295880186</v>
      </c>
      <c r="U81">
        <v>1.1500000000000001</v>
      </c>
      <c r="V81">
        <v>0.84082374096542811</v>
      </c>
    </row>
    <row r="82" spans="5:22" x14ac:dyDescent="0.2">
      <c r="E82">
        <v>1.175</v>
      </c>
      <c r="F82">
        <v>0.18070538755409121</v>
      </c>
      <c r="G82">
        <v>1.175</v>
      </c>
      <c r="H82">
        <v>0.17310006345483514</v>
      </c>
      <c r="I82">
        <v>1.175</v>
      </c>
      <c r="J82">
        <v>0.17474903645381715</v>
      </c>
      <c r="K82">
        <v>1.175</v>
      </c>
      <c r="L82">
        <v>0.182516382504117</v>
      </c>
      <c r="M82">
        <v>1.175</v>
      </c>
      <c r="N82">
        <v>0.2093367713754424</v>
      </c>
      <c r="O82">
        <v>1.175</v>
      </c>
      <c r="P82">
        <v>0.49494450832422282</v>
      </c>
      <c r="Q82">
        <v>1.175</v>
      </c>
      <c r="R82">
        <v>0.6323712576505981</v>
      </c>
      <c r="S82">
        <v>1.175</v>
      </c>
      <c r="T82">
        <v>0.76444634006209555</v>
      </c>
      <c r="U82">
        <v>1.175</v>
      </c>
      <c r="V82">
        <v>0.83731016577897721</v>
      </c>
    </row>
    <row r="83" spans="5:22" x14ac:dyDescent="0.2">
      <c r="E83">
        <v>1.2</v>
      </c>
      <c r="F83">
        <v>0.18451332827949044</v>
      </c>
      <c r="G83">
        <v>1.2</v>
      </c>
      <c r="H83">
        <v>0.1766862997978452</v>
      </c>
      <c r="I83">
        <v>1.2</v>
      </c>
      <c r="J83">
        <v>0.17825211499144619</v>
      </c>
      <c r="K83">
        <v>1.2</v>
      </c>
      <c r="L83">
        <v>0.18596521163341662</v>
      </c>
      <c r="M83">
        <v>1.2</v>
      </c>
      <c r="N83">
        <v>0.21154629068696196</v>
      </c>
      <c r="O83">
        <v>1.2</v>
      </c>
      <c r="P83">
        <v>0.47537719305590476</v>
      </c>
      <c r="Q83">
        <v>1.2</v>
      </c>
      <c r="R83">
        <v>0.62207977686544591</v>
      </c>
      <c r="S83">
        <v>1.2</v>
      </c>
      <c r="T83">
        <v>0.75897606435641873</v>
      </c>
      <c r="U83">
        <v>1.2</v>
      </c>
      <c r="V83">
        <v>0.83381188767811798</v>
      </c>
    </row>
    <row r="84" spans="5:22" x14ac:dyDescent="0.2">
      <c r="E84">
        <v>1.2250000000000001</v>
      </c>
      <c r="F84">
        <v>0.18830092210918983</v>
      </c>
      <c r="G84">
        <v>1.2250000000000001</v>
      </c>
      <c r="H84">
        <v>0.18028496502289829</v>
      </c>
      <c r="I84">
        <v>1.2250000000000001</v>
      </c>
      <c r="J84">
        <v>0.18176086677253034</v>
      </c>
      <c r="K84">
        <v>1.2250000000000001</v>
      </c>
      <c r="L84">
        <v>0.18940979761664178</v>
      </c>
      <c r="M84">
        <v>1.2250000000000001</v>
      </c>
      <c r="N84">
        <v>0.21392564899202085</v>
      </c>
      <c r="O84">
        <v>1.2250000000000001</v>
      </c>
      <c r="P84">
        <v>0.45510758996620038</v>
      </c>
      <c r="Q84">
        <v>1.2250000000000001</v>
      </c>
      <c r="R84">
        <v>0.61168471188400386</v>
      </c>
      <c r="S84">
        <v>1.2250000000000001</v>
      </c>
      <c r="T84">
        <v>0.75349996611140679</v>
      </c>
      <c r="U84">
        <v>1.2250000000000001</v>
      </c>
      <c r="V84">
        <v>0.83031691705522415</v>
      </c>
    </row>
    <row r="85" spans="5:22" x14ac:dyDescent="0.2">
      <c r="E85">
        <v>1.25</v>
      </c>
      <c r="F85">
        <v>0.19210540770135701</v>
      </c>
      <c r="G85">
        <v>1.25</v>
      </c>
      <c r="H85">
        <v>0.18388027109064242</v>
      </c>
      <c r="I85">
        <v>1.25</v>
      </c>
      <c r="J85">
        <v>0.18527618757235195</v>
      </c>
      <c r="K85">
        <v>1.25</v>
      </c>
      <c r="L85">
        <v>0.19285098908300749</v>
      </c>
      <c r="M85">
        <v>1.25</v>
      </c>
      <c r="N85">
        <v>0.21643722372875909</v>
      </c>
      <c r="O85">
        <v>1.25</v>
      </c>
      <c r="P85">
        <v>0.43438702800576623</v>
      </c>
      <c r="Q85">
        <v>1.25</v>
      </c>
      <c r="R85">
        <v>0.60119143735796643</v>
      </c>
      <c r="S85">
        <v>1.25</v>
      </c>
      <c r="T85">
        <v>0.74801714955177656</v>
      </c>
      <c r="U85">
        <v>1.25</v>
      </c>
      <c r="V85">
        <v>0.82682814795351633</v>
      </c>
    </row>
    <row r="86" spans="5:22" x14ac:dyDescent="0.2">
      <c r="E86">
        <v>1.2749999999999999</v>
      </c>
      <c r="F86">
        <v>0.19588877859043952</v>
      </c>
      <c r="G86">
        <v>1.2749999999999999</v>
      </c>
      <c r="H86">
        <v>0.18747221800107763</v>
      </c>
      <c r="I86">
        <v>1.2749999999999999</v>
      </c>
      <c r="J86">
        <v>0.1887685168065924</v>
      </c>
      <c r="K86">
        <v>1.2749999999999999</v>
      </c>
      <c r="L86">
        <v>0.19627520796507539</v>
      </c>
      <c r="M86">
        <v>1.2749999999999999</v>
      </c>
      <c r="N86">
        <v>0.2190527979757817</v>
      </c>
      <c r="O86">
        <v>1.2749999999999999</v>
      </c>
      <c r="P86">
        <v>0.41368003064246534</v>
      </c>
      <c r="Q86">
        <v>1.2749999999999999</v>
      </c>
      <c r="R86">
        <v>0.59061387852126856</v>
      </c>
      <c r="S86">
        <v>1.2749999999999999</v>
      </c>
      <c r="T86">
        <v>0.74254508229553517</v>
      </c>
      <c r="U86">
        <v>1.2749999999999999</v>
      </c>
      <c r="V86">
        <v>0.82335488265477264</v>
      </c>
    </row>
    <row r="87" spans="5:22" x14ac:dyDescent="0.2">
      <c r="E87">
        <v>1.3000000000000003</v>
      </c>
      <c r="F87">
        <v>0.19968980904937461</v>
      </c>
      <c r="G87">
        <v>1.3000000000000003</v>
      </c>
      <c r="H87">
        <v>0.19106080575420392</v>
      </c>
      <c r="I87">
        <v>1.3000000000000003</v>
      </c>
      <c r="J87">
        <v>0.19226801224309198</v>
      </c>
      <c r="K87">
        <v>1.3000000000000003</v>
      </c>
      <c r="L87">
        <v>0.19971187340896168</v>
      </c>
      <c r="M87">
        <v>1.3000000000000003</v>
      </c>
      <c r="N87">
        <v>0.22174093002067713</v>
      </c>
      <c r="O87">
        <v>1.3000000000000003</v>
      </c>
      <c r="P87">
        <v>0.39372343703000429</v>
      </c>
      <c r="Q87">
        <v>1.3000000000000003</v>
      </c>
      <c r="R87">
        <v>0.57997573270183522</v>
      </c>
      <c r="S87">
        <v>1.3000000000000003</v>
      </c>
      <c r="T87">
        <v>0.73707525447749966</v>
      </c>
      <c r="U87">
        <v>1.3000000000000003</v>
      </c>
      <c r="V87">
        <v>0.81988161735602894</v>
      </c>
    </row>
    <row r="88" spans="5:22" x14ac:dyDescent="0.2">
      <c r="E88">
        <v>1.3250000000000002</v>
      </c>
      <c r="F88">
        <v>0.20346895699784015</v>
      </c>
      <c r="G88">
        <v>1.3250000000000002</v>
      </c>
      <c r="H88">
        <v>0.19464603435002129</v>
      </c>
      <c r="I88">
        <v>1.3250000000000002</v>
      </c>
      <c r="J88">
        <v>0.19574391893048884</v>
      </c>
      <c r="K88">
        <v>1.3250000000000002</v>
      </c>
      <c r="L88">
        <v>0.20313269777417003</v>
      </c>
      <c r="M88">
        <v>1.3250000000000002</v>
      </c>
      <c r="N88">
        <v>0.22450968184098682</v>
      </c>
      <c r="O88">
        <v>1.3250000000000002</v>
      </c>
      <c r="P88">
        <v>0.3754273548552815</v>
      </c>
      <c r="Q88">
        <v>1.3250000000000002</v>
      </c>
      <c r="R88">
        <v>0.56929874280879322</v>
      </c>
      <c r="S88">
        <v>1.3250000000000002</v>
      </c>
      <c r="T88">
        <v>0.73160654637856726</v>
      </c>
      <c r="U88">
        <v>1.3250000000000002</v>
      </c>
      <c r="V88">
        <v>0.81643171112041812</v>
      </c>
    </row>
    <row r="89" spans="5:22" x14ac:dyDescent="0.2">
      <c r="E89">
        <v>1.35</v>
      </c>
      <c r="F89">
        <v>0.20725824000378637</v>
      </c>
      <c r="G89">
        <v>1.35</v>
      </c>
      <c r="H89">
        <v>0.19822790378852975</v>
      </c>
      <c r="I89">
        <v>1.35</v>
      </c>
      <c r="J89">
        <v>0.19922758900366627</v>
      </c>
      <c r="K89">
        <v>1.35</v>
      </c>
      <c r="L89">
        <v>0.20653768106070053</v>
      </c>
      <c r="M89">
        <v>1.35</v>
      </c>
      <c r="N89">
        <v>0.22732358073552844</v>
      </c>
      <c r="O89">
        <v>1.35</v>
      </c>
      <c r="P89">
        <v>0.35951352306010076</v>
      </c>
      <c r="Q89">
        <v>1.35</v>
      </c>
      <c r="R89">
        <v>0.55858950500558535</v>
      </c>
      <c r="S89">
        <v>1.35</v>
      </c>
      <c r="T89">
        <v>0.72615844111112948</v>
      </c>
      <c r="U89">
        <v>1.35</v>
      </c>
      <c r="V89">
        <v>0.81299338105768726</v>
      </c>
    </row>
    <row r="90" spans="5:22" x14ac:dyDescent="0.2">
      <c r="E90">
        <v>1.375</v>
      </c>
      <c r="F90">
        <v>0.2110435688017003</v>
      </c>
      <c r="G90">
        <v>1.375</v>
      </c>
      <c r="H90">
        <v>0.20180641406972924</v>
      </c>
      <c r="I90">
        <v>1.375</v>
      </c>
      <c r="J90">
        <v>0.20270349569106313</v>
      </c>
      <c r="K90">
        <v>1.375</v>
      </c>
      <c r="L90">
        <v>0.20994238147082606</v>
      </c>
      <c r="M90">
        <v>1.375</v>
      </c>
      <c r="N90">
        <v>0.23017348979642177</v>
      </c>
      <c r="O90">
        <v>1.375</v>
      </c>
      <c r="P90">
        <v>0.34632335999494634</v>
      </c>
      <c r="Q90">
        <v>1.375</v>
      </c>
      <c r="R90">
        <v>0.54789199371516517</v>
      </c>
      <c r="S90">
        <v>1.375</v>
      </c>
      <c r="T90">
        <v>0.720723996416748</v>
      </c>
      <c r="U90">
        <v>1.375</v>
      </c>
      <c r="V90">
        <v>0.80957344884114069</v>
      </c>
    </row>
    <row r="91" spans="5:22" x14ac:dyDescent="0.2">
      <c r="E91">
        <v>1.4000000000000001</v>
      </c>
      <c r="F91">
        <v>0.21482697808115203</v>
      </c>
      <c r="G91">
        <v>1.4000000000000001</v>
      </c>
      <c r="H91">
        <v>0.20540037647454981</v>
      </c>
      <c r="I91">
        <v>1.4000000000000001</v>
      </c>
      <c r="J91">
        <v>0.20618836013128383</v>
      </c>
      <c r="K91">
        <v>1.4000000000000001</v>
      </c>
      <c r="L91">
        <v>0.21334764763376152</v>
      </c>
      <c r="M91">
        <v>1.4000000000000001</v>
      </c>
      <c r="N91">
        <v>0.23307929523493567</v>
      </c>
      <c r="O91">
        <v>1.4000000000000001</v>
      </c>
      <c r="P91">
        <v>0.33579390545425691</v>
      </c>
      <c r="Q91">
        <v>1.4000000000000001</v>
      </c>
      <c r="R91">
        <v>0.5372365024289002</v>
      </c>
      <c r="S91">
        <v>1.4000000000000001</v>
      </c>
      <c r="T91">
        <v>0.71530522778980821</v>
      </c>
      <c r="U91">
        <v>1.4000000000000001</v>
      </c>
      <c r="V91">
        <v>0.8061646793627284</v>
      </c>
    </row>
    <row r="92" spans="5:22" x14ac:dyDescent="0.2">
      <c r="E92">
        <v>1.425</v>
      </c>
      <c r="F92">
        <v>0.2186106560931885</v>
      </c>
      <c r="G92">
        <v>1.425</v>
      </c>
      <c r="H92">
        <v>0.20897250435686238</v>
      </c>
      <c r="I92">
        <v>1.425</v>
      </c>
      <c r="J92">
        <v>0.20964903863888018</v>
      </c>
      <c r="K92">
        <v>1.425</v>
      </c>
      <c r="L92">
        <v>0.21675432817872178</v>
      </c>
      <c r="M92">
        <v>1.425</v>
      </c>
      <c r="N92">
        <v>0.23600068716336292</v>
      </c>
      <c r="O92">
        <v>1.425</v>
      </c>
      <c r="P92">
        <v>0.32762494675053733</v>
      </c>
      <c r="Q92">
        <v>1.425</v>
      </c>
      <c r="R92">
        <v>0.5266801978966299</v>
      </c>
      <c r="S92">
        <v>1.425</v>
      </c>
      <c r="T92">
        <v>0.7099014633988483</v>
      </c>
      <c r="U92">
        <v>1.425</v>
      </c>
      <c r="V92">
        <v>0.80278009581694032</v>
      </c>
    </row>
    <row r="93" spans="5:22" x14ac:dyDescent="0.2">
      <c r="E93">
        <v>1.45</v>
      </c>
      <c r="F93">
        <v>0.22239026472608497</v>
      </c>
      <c r="G93">
        <v>1.45</v>
      </c>
      <c r="H93">
        <v>0.21254127308186599</v>
      </c>
      <c r="I93">
        <v>1.45</v>
      </c>
      <c r="J93">
        <v>0.21311927208282197</v>
      </c>
      <c r="K93">
        <v>1.45</v>
      </c>
      <c r="L93">
        <v>0.22014686490343391</v>
      </c>
      <c r="M93">
        <v>1.45</v>
      </c>
      <c r="N93">
        <v>0.23895647686263366</v>
      </c>
      <c r="O93">
        <v>1.45</v>
      </c>
      <c r="P93">
        <v>0.32145279911914121</v>
      </c>
      <c r="Q93">
        <v>1.45</v>
      </c>
      <c r="R93">
        <v>0.51628122407759192</v>
      </c>
      <c r="S93">
        <v>1.45</v>
      </c>
      <c r="T93">
        <v>0.7045353215697483</v>
      </c>
      <c r="U93">
        <v>1.45</v>
      </c>
      <c r="V93">
        <v>0.7994070884440323</v>
      </c>
    </row>
    <row r="94" spans="5:22" x14ac:dyDescent="0.2">
      <c r="E94">
        <v>1.4750000000000001</v>
      </c>
      <c r="F94">
        <v>0.22617021887230468</v>
      </c>
      <c r="G94">
        <v>1.4750000000000001</v>
      </c>
      <c r="H94">
        <v>0.21610668264956071</v>
      </c>
      <c r="I94">
        <v>1.4750000000000001</v>
      </c>
      <c r="J94">
        <v>0.21656472241061789</v>
      </c>
      <c r="K94">
        <v>1.4750000000000001</v>
      </c>
      <c r="L94">
        <v>0.22352525780789795</v>
      </c>
      <c r="M94">
        <v>1.4750000000000001</v>
      </c>
      <c r="N94">
        <v>0.24195069532151844</v>
      </c>
      <c r="O94">
        <v>1.4750000000000001</v>
      </c>
      <c r="P94">
        <v>0.31690814720793287</v>
      </c>
      <c r="Q94">
        <v>1.4750000000000001</v>
      </c>
      <c r="R94">
        <v>0.50606987446315455</v>
      </c>
      <c r="S94">
        <v>1.4750000000000001</v>
      </c>
      <c r="T94">
        <v>0.69918888679686064</v>
      </c>
      <c r="U94">
        <v>1.4750000000000001</v>
      </c>
      <c r="V94">
        <v>0.79605413265629144</v>
      </c>
    </row>
    <row r="95" spans="5:22" x14ac:dyDescent="0.2">
      <c r="E95">
        <v>1.5000000000000002</v>
      </c>
      <c r="F95">
        <v>0.22994602685864587</v>
      </c>
      <c r="G95">
        <v>1.5000000000000002</v>
      </c>
      <c r="H95">
        <v>0.21966873305994644</v>
      </c>
      <c r="I95">
        <v>1.5000000000000002</v>
      </c>
      <c r="J95">
        <v>0.2200203248582808</v>
      </c>
      <c r="K95">
        <v>1.5000000000000002</v>
      </c>
      <c r="L95">
        <v>0.22690647947641163</v>
      </c>
      <c r="M95">
        <v>1.5000000000000002</v>
      </c>
      <c r="N95">
        <v>0.24493900166353957</v>
      </c>
      <c r="O95">
        <v>1.5000000000000002</v>
      </c>
      <c r="P95">
        <v>0.3136493167306329</v>
      </c>
      <c r="Q95">
        <v>1.5000000000000002</v>
      </c>
      <c r="R95">
        <v>0.49613409789922402</v>
      </c>
      <c r="S95">
        <v>1.5000000000000002</v>
      </c>
      <c r="T95">
        <v>0.69386753373187982</v>
      </c>
      <c r="U95">
        <v>1.5000000000000002</v>
      </c>
      <c r="V95">
        <v>0.79271564708465059</v>
      </c>
    </row>
    <row r="98" spans="1:20" x14ac:dyDescent="0.2">
      <c r="A98" t="s">
        <v>73</v>
      </c>
      <c r="B98" t="s">
        <v>74</v>
      </c>
    </row>
    <row r="99" spans="1:20" x14ac:dyDescent="0.2">
      <c r="A99" t="s">
        <v>61</v>
      </c>
      <c r="C99" t="s">
        <v>63</v>
      </c>
      <c r="E99" t="s">
        <v>64</v>
      </c>
      <c r="G99" t="s">
        <v>66</v>
      </c>
      <c r="I99" t="s">
        <v>75</v>
      </c>
      <c r="K99" t="s">
        <v>68</v>
      </c>
      <c r="M99" t="s">
        <v>76</v>
      </c>
      <c r="O99" t="s">
        <v>69</v>
      </c>
      <c r="Q99" t="s">
        <v>77</v>
      </c>
      <c r="S99" t="s">
        <v>78</v>
      </c>
    </row>
    <row r="100" spans="1:20" x14ac:dyDescent="0.2">
      <c r="A100" t="s">
        <v>71</v>
      </c>
      <c r="B100" t="s">
        <v>72</v>
      </c>
      <c r="C100" t="s">
        <v>71</v>
      </c>
      <c r="D100" t="s">
        <v>72</v>
      </c>
      <c r="E100" t="s">
        <v>71</v>
      </c>
      <c r="F100" t="s">
        <v>72</v>
      </c>
      <c r="G100" t="s">
        <v>71</v>
      </c>
      <c r="H100" t="s">
        <v>72</v>
      </c>
      <c r="I100" t="s">
        <v>71</v>
      </c>
      <c r="J100" t="s">
        <v>72</v>
      </c>
      <c r="K100" t="s">
        <v>71</v>
      </c>
      <c r="L100" t="s">
        <v>72</v>
      </c>
      <c r="M100" t="s">
        <v>71</v>
      </c>
      <c r="N100" t="s">
        <v>72</v>
      </c>
      <c r="O100" t="s">
        <v>71</v>
      </c>
      <c r="P100" t="s">
        <v>72</v>
      </c>
      <c r="Q100" t="s">
        <v>71</v>
      </c>
      <c r="R100" t="s">
        <v>72</v>
      </c>
      <c r="S100" t="s">
        <v>71</v>
      </c>
      <c r="T100" t="s">
        <v>72</v>
      </c>
    </row>
    <row r="101" spans="1:20" x14ac:dyDescent="0.2">
      <c r="A101">
        <v>2.5000000000000001E-2</v>
      </c>
      <c r="B101">
        <v>0.99162323759513415</v>
      </c>
      <c r="C101">
        <v>1</v>
      </c>
      <c r="D101">
        <v>0.69289999999999996</v>
      </c>
      <c r="E101">
        <v>1</v>
      </c>
      <c r="F101">
        <v>0.79300000000000004</v>
      </c>
      <c r="I101">
        <v>1</v>
      </c>
      <c r="J101">
        <v>0.89100000000000001</v>
      </c>
      <c r="K101">
        <v>1</v>
      </c>
      <c r="L101">
        <v>0.93899999999999995</v>
      </c>
      <c r="M101">
        <v>1</v>
      </c>
      <c r="N101">
        <v>0.96599999999999997</v>
      </c>
      <c r="O101">
        <v>1</v>
      </c>
      <c r="P101">
        <v>0.98299999999999998</v>
      </c>
      <c r="Q101">
        <v>1</v>
      </c>
      <c r="R101">
        <v>1.01</v>
      </c>
      <c r="S101">
        <v>1</v>
      </c>
      <c r="T101">
        <v>1.0109999999999999</v>
      </c>
    </row>
    <row r="102" spans="1:20" x14ac:dyDescent="0.2">
      <c r="A102">
        <v>0.05</v>
      </c>
      <c r="B102">
        <v>0.98307754140122505</v>
      </c>
      <c r="C102">
        <v>1.25</v>
      </c>
      <c r="D102">
        <v>0.58499999999999996</v>
      </c>
      <c r="E102">
        <v>1.5</v>
      </c>
      <c r="F102">
        <v>0.67600000000000005</v>
      </c>
      <c r="G102">
        <v>1</v>
      </c>
      <c r="H102">
        <v>0.85199999999999998</v>
      </c>
      <c r="I102">
        <v>2</v>
      </c>
      <c r="J102">
        <v>0.79500000000000004</v>
      </c>
      <c r="K102">
        <v>2</v>
      </c>
      <c r="L102">
        <v>0.89200000000000002</v>
      </c>
      <c r="M102">
        <v>2</v>
      </c>
      <c r="N102">
        <v>0.94399999999999995</v>
      </c>
      <c r="O102">
        <v>2</v>
      </c>
      <c r="P102">
        <v>0.97499999999999998</v>
      </c>
      <c r="Q102">
        <v>2</v>
      </c>
      <c r="R102">
        <v>1.0329999999999999</v>
      </c>
      <c r="S102">
        <v>2</v>
      </c>
      <c r="T102">
        <v>1.022</v>
      </c>
    </row>
    <row r="103" spans="1:20" x14ac:dyDescent="0.2">
      <c r="A103">
        <v>7.4999999999999997E-2</v>
      </c>
      <c r="B103">
        <v>0.97437060565648703</v>
      </c>
      <c r="C103">
        <v>1.5</v>
      </c>
      <c r="D103">
        <v>0.47499999999999998</v>
      </c>
      <c r="E103">
        <v>2</v>
      </c>
      <c r="F103">
        <v>0.58099999999999996</v>
      </c>
      <c r="G103">
        <v>1.5</v>
      </c>
      <c r="H103">
        <v>0.77700000000000002</v>
      </c>
      <c r="I103">
        <v>3</v>
      </c>
      <c r="J103">
        <v>0.745</v>
      </c>
      <c r="K103">
        <v>3</v>
      </c>
      <c r="L103">
        <v>0.86599999999999999</v>
      </c>
      <c r="M103">
        <v>3</v>
      </c>
      <c r="N103">
        <v>0.93500000000000005</v>
      </c>
      <c r="O103">
        <v>3</v>
      </c>
      <c r="P103">
        <v>0.97699999999999998</v>
      </c>
      <c r="Q103">
        <v>4</v>
      </c>
      <c r="R103">
        <v>1.07</v>
      </c>
      <c r="S103">
        <v>4</v>
      </c>
      <c r="T103">
        <v>1.0449999999999999</v>
      </c>
    </row>
    <row r="104" spans="1:20" x14ac:dyDescent="0.2">
      <c r="A104">
        <v>0.1</v>
      </c>
      <c r="B104">
        <v>0.96560992339480645</v>
      </c>
      <c r="C104">
        <v>1.75</v>
      </c>
      <c r="D104">
        <v>0.41399999999999998</v>
      </c>
      <c r="E104">
        <v>2.5</v>
      </c>
      <c r="F104">
        <v>0.54400000000000004</v>
      </c>
      <c r="G104">
        <v>2</v>
      </c>
      <c r="H104">
        <v>0.71199999999999997</v>
      </c>
      <c r="I104">
        <v>3.5</v>
      </c>
      <c r="J104">
        <v>0.74199999999999999</v>
      </c>
      <c r="K104">
        <v>4</v>
      </c>
      <c r="L104">
        <v>0.86599999999999999</v>
      </c>
      <c r="M104">
        <v>4</v>
      </c>
      <c r="N104">
        <v>0.94099999999999995</v>
      </c>
      <c r="O104">
        <v>4</v>
      </c>
      <c r="P104">
        <v>0.98699999999999999</v>
      </c>
      <c r="Q104">
        <v>6</v>
      </c>
      <c r="R104">
        <v>1.1160000000000001</v>
      </c>
      <c r="S104">
        <v>6</v>
      </c>
      <c r="T104">
        <v>1.0689</v>
      </c>
    </row>
    <row r="105" spans="1:20" x14ac:dyDescent="0.2">
      <c r="A105">
        <v>0.125</v>
      </c>
      <c r="B105">
        <v>0.9566880015822975</v>
      </c>
      <c r="C105">
        <v>2</v>
      </c>
      <c r="D105">
        <v>0.40100000000000002</v>
      </c>
      <c r="E105">
        <v>3</v>
      </c>
      <c r="F105">
        <v>0.55100000000000005</v>
      </c>
      <c r="G105">
        <v>2.5</v>
      </c>
      <c r="H105">
        <v>0.67</v>
      </c>
      <c r="I105">
        <v>4</v>
      </c>
      <c r="J105">
        <v>0.751</v>
      </c>
      <c r="K105">
        <v>5</v>
      </c>
      <c r="L105">
        <v>0.88800000000000001</v>
      </c>
      <c r="M105">
        <v>5</v>
      </c>
      <c r="N105">
        <v>0.95899999999999996</v>
      </c>
      <c r="O105">
        <v>6</v>
      </c>
      <c r="P105">
        <v>1.0329999999999999</v>
      </c>
      <c r="Q105">
        <v>8</v>
      </c>
      <c r="R105">
        <v>1.1619999999999999</v>
      </c>
      <c r="S105">
        <v>8</v>
      </c>
      <c r="T105">
        <v>1.0927</v>
      </c>
    </row>
    <row r="106" spans="1:20" x14ac:dyDescent="0.2">
      <c r="A106">
        <v>0.15</v>
      </c>
      <c r="B106">
        <v>0.94762096417404262</v>
      </c>
      <c r="C106">
        <v>2.25</v>
      </c>
      <c r="D106">
        <v>0.40949999999999998</v>
      </c>
      <c r="E106">
        <v>3.5</v>
      </c>
      <c r="F106">
        <v>0.57999999999999996</v>
      </c>
      <c r="G106">
        <v>3</v>
      </c>
      <c r="H106">
        <v>0.65400000000000003</v>
      </c>
      <c r="I106">
        <v>4.5</v>
      </c>
      <c r="J106">
        <v>0.76800000000000002</v>
      </c>
      <c r="K106">
        <v>6</v>
      </c>
      <c r="L106">
        <v>0.92500000000000004</v>
      </c>
      <c r="M106">
        <v>6</v>
      </c>
      <c r="N106">
        <v>0.98799999999999999</v>
      </c>
      <c r="O106">
        <v>8</v>
      </c>
      <c r="P106">
        <v>1.1000000000000001</v>
      </c>
      <c r="Q106">
        <v>10</v>
      </c>
      <c r="R106">
        <v>1.208</v>
      </c>
      <c r="S106">
        <v>10</v>
      </c>
      <c r="T106">
        <v>1.117</v>
      </c>
    </row>
    <row r="107" spans="1:20" x14ac:dyDescent="0.2">
      <c r="A107">
        <v>0.17500000000000002</v>
      </c>
      <c r="B107">
        <v>0.93841956047343111</v>
      </c>
      <c r="C107">
        <v>2.5</v>
      </c>
      <c r="D107">
        <v>0.42699999999999999</v>
      </c>
      <c r="E107">
        <v>4</v>
      </c>
      <c r="F107">
        <v>0.61799999999999999</v>
      </c>
      <c r="G107">
        <v>3.5</v>
      </c>
      <c r="H107">
        <v>0.66100000000000003</v>
      </c>
      <c r="I107">
        <v>5</v>
      </c>
      <c r="J107">
        <v>0.79200000000000004</v>
      </c>
      <c r="K107">
        <v>8</v>
      </c>
      <c r="L107">
        <v>1.028</v>
      </c>
      <c r="M107">
        <v>8</v>
      </c>
      <c r="N107">
        <v>1.0669999999999999</v>
      </c>
      <c r="O107">
        <v>10</v>
      </c>
      <c r="P107">
        <v>1.18</v>
      </c>
    </row>
    <row r="108" spans="1:20" x14ac:dyDescent="0.2">
      <c r="A108">
        <v>0.2</v>
      </c>
      <c r="B108">
        <v>0.9290837904804623</v>
      </c>
      <c r="C108">
        <v>3</v>
      </c>
      <c r="D108">
        <v>0.47399999999999998</v>
      </c>
      <c r="E108">
        <v>6</v>
      </c>
      <c r="F108">
        <v>0.79900000000000004</v>
      </c>
      <c r="G108">
        <v>4</v>
      </c>
      <c r="H108">
        <v>0.68100000000000005</v>
      </c>
      <c r="I108">
        <v>6</v>
      </c>
      <c r="J108">
        <v>0.85099999999999998</v>
      </c>
      <c r="K108">
        <v>10</v>
      </c>
      <c r="L108">
        <v>1.1479999999999999</v>
      </c>
      <c r="M108">
        <v>10</v>
      </c>
      <c r="N108">
        <v>1.1639999999999999</v>
      </c>
    </row>
    <row r="109" spans="1:20" x14ac:dyDescent="0.2">
      <c r="A109">
        <v>0.22500000000000001</v>
      </c>
      <c r="B109">
        <v>0.91957334430742921</v>
      </c>
      <c r="C109">
        <v>4</v>
      </c>
      <c r="D109">
        <v>0.57899999999999996</v>
      </c>
      <c r="E109">
        <v>8</v>
      </c>
      <c r="F109">
        <v>0.98799999999999999</v>
      </c>
      <c r="G109">
        <v>6</v>
      </c>
      <c r="H109">
        <v>0.81899999999999995</v>
      </c>
      <c r="I109">
        <v>8</v>
      </c>
      <c r="J109">
        <v>0.99299999999999999</v>
      </c>
    </row>
    <row r="110" spans="1:20" x14ac:dyDescent="0.2">
      <c r="A110">
        <v>0.25</v>
      </c>
      <c r="B110">
        <v>0.90990165858356775</v>
      </c>
      <c r="C110">
        <v>5</v>
      </c>
      <c r="D110">
        <v>0.68700000000000006</v>
      </c>
      <c r="E110">
        <v>10</v>
      </c>
      <c r="F110">
        <v>1.1739999999999999</v>
      </c>
      <c r="G110">
        <v>8</v>
      </c>
      <c r="H110">
        <v>0.98499999999999999</v>
      </c>
      <c r="I110">
        <v>10</v>
      </c>
      <c r="J110">
        <v>1.145</v>
      </c>
    </row>
    <row r="111" spans="1:20" x14ac:dyDescent="0.2">
      <c r="A111">
        <v>0.27499999999999997</v>
      </c>
      <c r="B111">
        <v>0.90006067133133616</v>
      </c>
      <c r="C111">
        <v>7</v>
      </c>
      <c r="D111">
        <v>0.89900000000000002</v>
      </c>
      <c r="G111">
        <v>10</v>
      </c>
      <c r="H111">
        <v>1.1499999999999999</v>
      </c>
    </row>
    <row r="112" spans="1:20" x14ac:dyDescent="0.2">
      <c r="A112">
        <v>0.3</v>
      </c>
      <c r="B112">
        <v>0.89004232057319355</v>
      </c>
      <c r="C112">
        <v>9</v>
      </c>
      <c r="D112">
        <v>1.105</v>
      </c>
    </row>
    <row r="113" spans="1:4" x14ac:dyDescent="0.2">
      <c r="A113">
        <v>0.32500000000000007</v>
      </c>
      <c r="B113">
        <v>0.87984391898329228</v>
      </c>
      <c r="C113">
        <v>10</v>
      </c>
      <c r="D113">
        <v>1.206</v>
      </c>
    </row>
    <row r="114" spans="1:4" x14ac:dyDescent="0.2">
      <c r="A114">
        <v>0.35000000000000003</v>
      </c>
      <c r="B114">
        <v>0.86945740458409138</v>
      </c>
    </row>
    <row r="115" spans="1:4" x14ac:dyDescent="0.2">
      <c r="A115">
        <v>0.37500000000000006</v>
      </c>
      <c r="B115">
        <v>0.85884246748788329</v>
      </c>
    </row>
    <row r="116" spans="1:4" x14ac:dyDescent="0.2">
      <c r="A116">
        <v>0.4</v>
      </c>
      <c r="B116">
        <v>0.84803404293068108</v>
      </c>
    </row>
    <row r="117" spans="1:4" x14ac:dyDescent="0.2">
      <c r="A117">
        <v>0.42500000000000004</v>
      </c>
      <c r="B117">
        <v>0.83698644637308317</v>
      </c>
    </row>
    <row r="118" spans="1:4" x14ac:dyDescent="0.2">
      <c r="A118">
        <v>0.45</v>
      </c>
      <c r="B118">
        <v>0.82565936792738259</v>
      </c>
    </row>
    <row r="119" spans="1:4" x14ac:dyDescent="0.2">
      <c r="A119">
        <v>0.47500000000000003</v>
      </c>
      <c r="B119">
        <v>0.81408774282959229</v>
      </c>
    </row>
    <row r="120" spans="1:4" x14ac:dyDescent="0.2">
      <c r="A120">
        <v>0.5</v>
      </c>
      <c r="B120">
        <v>0.80222051188861643</v>
      </c>
    </row>
    <row r="121" spans="1:4" x14ac:dyDescent="0.2">
      <c r="A121">
        <v>0.52500000000000002</v>
      </c>
      <c r="B121">
        <v>0.7900737990595379</v>
      </c>
    </row>
    <row r="122" spans="1:4" x14ac:dyDescent="0.2">
      <c r="A122">
        <v>0.54999999999999993</v>
      </c>
      <c r="B122">
        <v>0.77762073108388496</v>
      </c>
    </row>
    <row r="123" spans="1:4" x14ac:dyDescent="0.2">
      <c r="A123">
        <v>0.57500000000000007</v>
      </c>
      <c r="B123">
        <v>0.76481831074810402</v>
      </c>
    </row>
    <row r="124" spans="1:4" x14ac:dyDescent="0.2">
      <c r="A124">
        <v>0.6</v>
      </c>
      <c r="B124">
        <v>0.75156979432169746</v>
      </c>
    </row>
    <row r="125" spans="1:4" x14ac:dyDescent="0.2">
      <c r="A125">
        <v>0.625</v>
      </c>
      <c r="B125">
        <v>0.7379396776249969</v>
      </c>
    </row>
    <row r="126" spans="1:4" x14ac:dyDescent="0.2">
      <c r="A126">
        <v>0.65000000000000013</v>
      </c>
      <c r="B126">
        <v>0.72385809018597658</v>
      </c>
    </row>
    <row r="127" spans="1:4" x14ac:dyDescent="0.2">
      <c r="A127">
        <v>0.67500000000000004</v>
      </c>
      <c r="B127">
        <v>0.70927424154612528</v>
      </c>
    </row>
    <row r="128" spans="1:4" x14ac:dyDescent="0.2">
      <c r="A128">
        <v>0.70000000000000007</v>
      </c>
      <c r="B128">
        <v>0.69412121729185006</v>
      </c>
    </row>
    <row r="129" spans="1:2" x14ac:dyDescent="0.2">
      <c r="A129">
        <v>0.72499999999999998</v>
      </c>
      <c r="B129">
        <v>0.678339627521928</v>
      </c>
    </row>
    <row r="130" spans="1:2" x14ac:dyDescent="0.2">
      <c r="A130">
        <v>0.75000000000000011</v>
      </c>
      <c r="B130">
        <v>0.6618319223081085</v>
      </c>
    </row>
    <row r="131" spans="1:2" x14ac:dyDescent="0.2">
      <c r="A131">
        <v>0.77500000000000002</v>
      </c>
      <c r="B131">
        <v>0.64448872748841279</v>
      </c>
    </row>
    <row r="132" spans="1:2" x14ac:dyDescent="0.2">
      <c r="A132">
        <v>0.8</v>
      </c>
      <c r="B132">
        <v>0.62617702043340739</v>
      </c>
    </row>
    <row r="133" spans="1:2" x14ac:dyDescent="0.2">
      <c r="A133">
        <v>0.82499999999999996</v>
      </c>
      <c r="B133">
        <v>0.60670734467086873</v>
      </c>
    </row>
    <row r="134" spans="1:2" x14ac:dyDescent="0.2">
      <c r="A134">
        <v>0.85000000000000009</v>
      </c>
      <c r="B134">
        <v>0.58581284874417594</v>
      </c>
    </row>
    <row r="135" spans="1:2" x14ac:dyDescent="0.2">
      <c r="A135">
        <v>0.87500000000000011</v>
      </c>
      <c r="B135">
        <v>0.56310628899875559</v>
      </c>
    </row>
    <row r="136" spans="1:2" x14ac:dyDescent="0.2">
      <c r="A136">
        <v>0.9</v>
      </c>
      <c r="B136">
        <v>0.53799188529429665</v>
      </c>
    </row>
    <row r="137" spans="1:2" x14ac:dyDescent="0.2">
      <c r="A137">
        <v>0.92500000000000004</v>
      </c>
      <c r="B137">
        <v>0.50942507407401538</v>
      </c>
    </row>
    <row r="138" spans="1:2" x14ac:dyDescent="0.2">
      <c r="A138">
        <v>0.95000000000000007</v>
      </c>
      <c r="B138">
        <v>0.47528958623328799</v>
      </c>
    </row>
    <row r="139" spans="1:2" x14ac:dyDescent="0.2">
      <c r="A139">
        <v>0.97500000000000009</v>
      </c>
      <c r="B139">
        <v>0.42974532524110687</v>
      </c>
    </row>
    <row r="140" spans="1:2" x14ac:dyDescent="0.2">
      <c r="A140">
        <v>0.99</v>
      </c>
      <c r="B140">
        <v>0.37</v>
      </c>
    </row>
    <row r="141" spans="1:2" x14ac:dyDescent="0.2">
      <c r="A141">
        <v>1</v>
      </c>
      <c r="B141">
        <v>0.29739022754804317</v>
      </c>
    </row>
    <row r="142" spans="1:2" x14ac:dyDescent="0.2">
      <c r="A142">
        <v>1.01</v>
      </c>
      <c r="B142">
        <v>0.25</v>
      </c>
    </row>
    <row r="143" spans="1:2" x14ac:dyDescent="0.2">
      <c r="A143">
        <v>1.0250000000000001</v>
      </c>
      <c r="B143">
        <v>0.20955202617579841</v>
      </c>
    </row>
    <row r="144" spans="1:2" x14ac:dyDescent="0.2">
      <c r="A144">
        <v>1.05</v>
      </c>
      <c r="B144">
        <v>0.20510315823585601</v>
      </c>
    </row>
    <row r="145" spans="1:2" x14ac:dyDescent="0.2">
      <c r="A145">
        <v>1.075</v>
      </c>
      <c r="B145">
        <v>0.20410481668364303</v>
      </c>
    </row>
    <row r="146" spans="1:2" x14ac:dyDescent="0.2">
      <c r="A146">
        <v>1.0999999999999999</v>
      </c>
      <c r="B146">
        <v>0.20452377078321229</v>
      </c>
    </row>
    <row r="147" spans="1:2" x14ac:dyDescent="0.2">
      <c r="A147">
        <v>1.1250000000000002</v>
      </c>
      <c r="B147">
        <v>0.20570135696942965</v>
      </c>
    </row>
    <row r="148" spans="1:2" x14ac:dyDescent="0.2">
      <c r="A148">
        <v>1.1500000000000001</v>
      </c>
      <c r="B148">
        <v>0.20736749899465726</v>
      </c>
    </row>
    <row r="149" spans="1:2" x14ac:dyDescent="0.2">
      <c r="A149">
        <v>1.175</v>
      </c>
      <c r="B149">
        <v>0.2093367713754424</v>
      </c>
    </row>
    <row r="150" spans="1:2" x14ac:dyDescent="0.2">
      <c r="A150">
        <v>1.2</v>
      </c>
      <c r="B150">
        <v>0.21154629068696196</v>
      </c>
    </row>
    <row r="151" spans="1:2" x14ac:dyDescent="0.2">
      <c r="A151">
        <v>1.2250000000000001</v>
      </c>
      <c r="B151">
        <v>0.21392564899202085</v>
      </c>
    </row>
    <row r="152" spans="1:2" x14ac:dyDescent="0.2">
      <c r="A152">
        <v>1.25</v>
      </c>
      <c r="B152">
        <v>0.21643722372875909</v>
      </c>
    </row>
    <row r="153" spans="1:2" x14ac:dyDescent="0.2">
      <c r="A153">
        <v>1.2749999999999999</v>
      </c>
      <c r="B153">
        <v>0.2190527979757817</v>
      </c>
    </row>
    <row r="154" spans="1:2" x14ac:dyDescent="0.2">
      <c r="A154">
        <v>1.3000000000000003</v>
      </c>
      <c r="B154">
        <v>0.22174093002067713</v>
      </c>
    </row>
    <row r="155" spans="1:2" x14ac:dyDescent="0.2">
      <c r="A155">
        <v>1.3250000000000002</v>
      </c>
      <c r="B155">
        <v>0.22450968184098682</v>
      </c>
    </row>
    <row r="156" spans="1:2" x14ac:dyDescent="0.2">
      <c r="A156">
        <v>1.35</v>
      </c>
      <c r="B156">
        <v>0.22732358073552844</v>
      </c>
    </row>
    <row r="157" spans="1:2" x14ac:dyDescent="0.2">
      <c r="A157">
        <v>1.375</v>
      </c>
      <c r="B157">
        <v>0.23017348979642177</v>
      </c>
    </row>
    <row r="158" spans="1:2" x14ac:dyDescent="0.2">
      <c r="A158">
        <v>1.4000000000000001</v>
      </c>
      <c r="B158">
        <v>0.23307929523493567</v>
      </c>
    </row>
    <row r="159" spans="1:2" x14ac:dyDescent="0.2">
      <c r="A159">
        <v>1.425</v>
      </c>
      <c r="B159">
        <v>0.23600068716336292</v>
      </c>
    </row>
    <row r="160" spans="1:2" x14ac:dyDescent="0.2">
      <c r="A160">
        <v>1.45</v>
      </c>
      <c r="B160">
        <v>0.23895647686263366</v>
      </c>
    </row>
    <row r="161" spans="1:24" x14ac:dyDescent="0.2">
      <c r="A161">
        <v>1.4750000000000001</v>
      </c>
      <c r="B161">
        <v>0.24195069532151844</v>
      </c>
    </row>
    <row r="162" spans="1:24" x14ac:dyDescent="0.2">
      <c r="A162">
        <v>1.5000000000000002</v>
      </c>
      <c r="B162">
        <v>0.24493900166353957</v>
      </c>
    </row>
    <row r="163" spans="1:24" x14ac:dyDescent="0.2">
      <c r="A163">
        <v>1.75</v>
      </c>
      <c r="B163">
        <v>0.28000000000000003</v>
      </c>
    </row>
    <row r="164" spans="1:24" x14ac:dyDescent="0.2">
      <c r="A164">
        <v>2</v>
      </c>
      <c r="B164">
        <v>0.31</v>
      </c>
    </row>
    <row r="165" spans="1:24" x14ac:dyDescent="0.2">
      <c r="A165">
        <v>3</v>
      </c>
      <c r="B165">
        <v>0.44400000000000001</v>
      </c>
    </row>
    <row r="166" spans="1:24" x14ac:dyDescent="0.2">
      <c r="A166">
        <v>4</v>
      </c>
      <c r="B166">
        <v>0.56699999999999995</v>
      </c>
    </row>
    <row r="167" spans="1:24" x14ac:dyDescent="0.2">
      <c r="A167">
        <v>5</v>
      </c>
      <c r="B167">
        <v>0.68700000000000006</v>
      </c>
    </row>
    <row r="168" spans="1:24" x14ac:dyDescent="0.2">
      <c r="A168">
        <v>6</v>
      </c>
      <c r="B168">
        <v>0.80459999999999998</v>
      </c>
    </row>
    <row r="169" spans="1:24" x14ac:dyDescent="0.2">
      <c r="A169">
        <v>7</v>
      </c>
      <c r="B169">
        <v>0.91969999999999996</v>
      </c>
    </row>
    <row r="170" spans="1:24" x14ac:dyDescent="0.2">
      <c r="A170">
        <v>8</v>
      </c>
      <c r="B170">
        <v>1.03</v>
      </c>
    </row>
    <row r="171" spans="1:24" x14ac:dyDescent="0.2">
      <c r="A171">
        <v>9</v>
      </c>
      <c r="B171">
        <v>1.1399999999999999</v>
      </c>
    </row>
    <row r="172" spans="1:24" x14ac:dyDescent="0.2">
      <c r="A172">
        <v>10</v>
      </c>
      <c r="B172">
        <v>1.25</v>
      </c>
    </row>
    <row r="174" spans="1:24" x14ac:dyDescent="0.2">
      <c r="A174" t="s">
        <v>79</v>
      </c>
      <c r="B174" t="s">
        <v>74</v>
      </c>
    </row>
    <row r="175" spans="1:24" x14ac:dyDescent="0.2">
      <c r="A175" t="s">
        <v>80</v>
      </c>
      <c r="C175" t="s">
        <v>64</v>
      </c>
      <c r="E175" t="s">
        <v>75</v>
      </c>
      <c r="G175" t="s">
        <v>68</v>
      </c>
      <c r="I175" t="s">
        <v>76</v>
      </c>
      <c r="K175" t="s">
        <v>69</v>
      </c>
      <c r="M175" t="s">
        <v>81</v>
      </c>
      <c r="O175" t="s">
        <v>77</v>
      </c>
      <c r="Q175" t="s">
        <v>82</v>
      </c>
      <c r="S175" t="s">
        <v>83</v>
      </c>
      <c r="U175" t="s">
        <v>84</v>
      </c>
      <c r="W175" t="s">
        <v>85</v>
      </c>
    </row>
    <row r="176" spans="1:24" x14ac:dyDescent="0.2">
      <c r="A176" t="s">
        <v>71</v>
      </c>
      <c r="B176" t="s">
        <v>72</v>
      </c>
      <c r="C176" t="s">
        <v>71</v>
      </c>
      <c r="D176" t="s">
        <v>72</v>
      </c>
      <c r="E176" t="s">
        <v>71</v>
      </c>
      <c r="F176" t="s">
        <v>72</v>
      </c>
      <c r="G176" t="s">
        <v>71</v>
      </c>
      <c r="H176" t="s">
        <v>72</v>
      </c>
      <c r="I176" t="s">
        <v>71</v>
      </c>
      <c r="J176" t="s">
        <v>72</v>
      </c>
      <c r="K176" t="s">
        <v>71</v>
      </c>
      <c r="L176" t="s">
        <v>72</v>
      </c>
      <c r="M176" t="s">
        <v>71</v>
      </c>
      <c r="N176" t="s">
        <v>72</v>
      </c>
      <c r="O176" t="s">
        <v>71</v>
      </c>
      <c r="P176" t="s">
        <v>72</v>
      </c>
      <c r="Q176" t="s">
        <v>71</v>
      </c>
      <c r="R176" t="s">
        <v>72</v>
      </c>
      <c r="S176" t="s">
        <v>71</v>
      </c>
      <c r="T176" t="s">
        <v>72</v>
      </c>
      <c r="U176" t="s">
        <v>71</v>
      </c>
      <c r="V176" t="s">
        <v>72</v>
      </c>
      <c r="W176" t="s">
        <v>71</v>
      </c>
      <c r="X176" t="s">
        <v>72</v>
      </c>
    </row>
    <row r="177" spans="1:24" x14ac:dyDescent="0.2">
      <c r="A177">
        <v>8</v>
      </c>
      <c r="B177">
        <v>1.03</v>
      </c>
      <c r="C177">
        <v>8</v>
      </c>
      <c r="D177">
        <v>0.98799999999999999</v>
      </c>
      <c r="E177">
        <v>8</v>
      </c>
      <c r="F177">
        <v>0.99299999999999999</v>
      </c>
      <c r="G177">
        <v>8</v>
      </c>
      <c r="H177">
        <v>1.028</v>
      </c>
      <c r="I177">
        <v>8</v>
      </c>
      <c r="J177">
        <v>1.0669999999999999</v>
      </c>
      <c r="K177">
        <v>8</v>
      </c>
      <c r="L177">
        <v>1.1000000000000001</v>
      </c>
      <c r="M177">
        <v>8</v>
      </c>
      <c r="N177">
        <v>1.1639999999999999</v>
      </c>
      <c r="O177">
        <v>8</v>
      </c>
      <c r="P177">
        <v>1.1619999999999999</v>
      </c>
      <c r="Q177">
        <v>8</v>
      </c>
      <c r="R177">
        <v>1.1339999999999999</v>
      </c>
      <c r="S177">
        <v>8</v>
      </c>
      <c r="T177">
        <v>1.1100000000000001</v>
      </c>
      <c r="U177">
        <v>8</v>
      </c>
      <c r="V177">
        <v>1.093</v>
      </c>
      <c r="W177">
        <v>8</v>
      </c>
      <c r="X177">
        <v>1.0660000000000001</v>
      </c>
    </row>
    <row r="178" spans="1:24" x14ac:dyDescent="0.2">
      <c r="A178">
        <v>9</v>
      </c>
      <c r="B178">
        <v>1.1399999999999999</v>
      </c>
      <c r="C178">
        <v>10</v>
      </c>
      <c r="D178">
        <v>1.1739999999999999</v>
      </c>
      <c r="E178">
        <v>10</v>
      </c>
      <c r="F178">
        <v>1.145</v>
      </c>
      <c r="G178">
        <v>10</v>
      </c>
      <c r="H178">
        <v>1.1479999999999999</v>
      </c>
      <c r="I178">
        <v>10</v>
      </c>
      <c r="J178">
        <v>1.1639999999999999</v>
      </c>
      <c r="K178">
        <v>10</v>
      </c>
      <c r="L178">
        <v>1.18</v>
      </c>
      <c r="M178">
        <v>10</v>
      </c>
      <c r="N178">
        <v>1.22</v>
      </c>
      <c r="O178">
        <v>10</v>
      </c>
      <c r="P178">
        <v>1.208</v>
      </c>
      <c r="Q178">
        <v>10</v>
      </c>
      <c r="R178">
        <v>1.17</v>
      </c>
      <c r="S178">
        <v>10</v>
      </c>
      <c r="T178">
        <v>1.139</v>
      </c>
      <c r="U178">
        <v>10</v>
      </c>
      <c r="V178">
        <v>1.117</v>
      </c>
      <c r="W178">
        <v>10</v>
      </c>
      <c r="X178">
        <v>1.083</v>
      </c>
    </row>
    <row r="179" spans="1:24" x14ac:dyDescent="0.2">
      <c r="A179">
        <v>10</v>
      </c>
      <c r="B179">
        <v>1.25</v>
      </c>
      <c r="C179">
        <v>15</v>
      </c>
      <c r="D179">
        <v>1.6240000000000001</v>
      </c>
      <c r="E179">
        <v>15</v>
      </c>
      <c r="F179">
        <v>1.5269999999999999</v>
      </c>
      <c r="G179">
        <v>15</v>
      </c>
      <c r="H179">
        <v>1.47</v>
      </c>
      <c r="I179">
        <v>15</v>
      </c>
      <c r="J179">
        <v>1.4359999999999999</v>
      </c>
      <c r="K179">
        <v>15</v>
      </c>
      <c r="L179">
        <v>1.4159999999999999</v>
      </c>
      <c r="M179">
        <v>15</v>
      </c>
      <c r="N179">
        <v>1.371</v>
      </c>
      <c r="O179">
        <v>15</v>
      </c>
      <c r="P179">
        <v>1.33</v>
      </c>
      <c r="Q179">
        <v>15</v>
      </c>
      <c r="R179">
        <v>1.26</v>
      </c>
      <c r="S179">
        <v>15</v>
      </c>
      <c r="T179">
        <v>1.212</v>
      </c>
      <c r="U179">
        <v>15</v>
      </c>
      <c r="V179">
        <v>1.177</v>
      </c>
      <c r="W179">
        <v>15</v>
      </c>
      <c r="X179">
        <v>1.125</v>
      </c>
    </row>
    <row r="180" spans="1:24" x14ac:dyDescent="0.2">
      <c r="A180">
        <v>16</v>
      </c>
      <c r="B180">
        <v>1.885</v>
      </c>
      <c r="C180">
        <v>20</v>
      </c>
      <c r="D180">
        <v>2.0550000000000002</v>
      </c>
      <c r="E180">
        <v>20</v>
      </c>
      <c r="F180">
        <v>1.899</v>
      </c>
      <c r="G180">
        <v>20</v>
      </c>
      <c r="H180">
        <v>1.79</v>
      </c>
      <c r="I180">
        <v>20</v>
      </c>
      <c r="J180">
        <v>1.7190000000000001</v>
      </c>
      <c r="K180">
        <v>20</v>
      </c>
      <c r="L180">
        <v>1.665</v>
      </c>
      <c r="M180">
        <v>20</v>
      </c>
      <c r="N180">
        <v>1.5289999999999999</v>
      </c>
      <c r="O180">
        <v>20</v>
      </c>
      <c r="P180">
        <v>1.45</v>
      </c>
      <c r="Q180">
        <v>20</v>
      </c>
      <c r="R180">
        <v>1.35</v>
      </c>
      <c r="S180">
        <v>20</v>
      </c>
      <c r="T180">
        <v>1.284</v>
      </c>
      <c r="U180">
        <v>20</v>
      </c>
      <c r="V180">
        <v>1.238</v>
      </c>
      <c r="W180">
        <v>20</v>
      </c>
      <c r="X180">
        <v>1.1679999999999999</v>
      </c>
    </row>
    <row r="181" spans="1:24" x14ac:dyDescent="0.2">
      <c r="A181">
        <v>20</v>
      </c>
      <c r="B181">
        <v>2.29</v>
      </c>
      <c r="C181">
        <v>28</v>
      </c>
      <c r="D181">
        <v>2.7149999999999999</v>
      </c>
      <c r="E181">
        <v>28</v>
      </c>
      <c r="F181">
        <v>2.4700000000000002</v>
      </c>
      <c r="G181">
        <v>28</v>
      </c>
      <c r="H181">
        <v>2.2999999999999998</v>
      </c>
      <c r="I181">
        <v>28</v>
      </c>
      <c r="J181">
        <v>2.1659999999999999</v>
      </c>
      <c r="K181">
        <v>28</v>
      </c>
      <c r="L181">
        <v>2.0659999999999998</v>
      </c>
      <c r="M181">
        <v>28</v>
      </c>
      <c r="N181">
        <v>1.788</v>
      </c>
      <c r="O181">
        <v>28</v>
      </c>
      <c r="P181">
        <v>1.65</v>
      </c>
      <c r="Q181">
        <v>28</v>
      </c>
      <c r="R181">
        <v>1.49</v>
      </c>
      <c r="S181">
        <v>28</v>
      </c>
      <c r="T181">
        <v>1.3979999999999999</v>
      </c>
      <c r="U181">
        <v>28</v>
      </c>
      <c r="V181">
        <v>1.333</v>
      </c>
      <c r="W181">
        <v>28</v>
      </c>
      <c r="X181">
        <v>1.236</v>
      </c>
    </row>
    <row r="182" spans="1:24" x14ac:dyDescent="0.2">
      <c r="A182">
        <v>24</v>
      </c>
      <c r="B182">
        <v>2.68</v>
      </c>
    </row>
    <row r="183" spans="1:24" x14ac:dyDescent="0.2">
      <c r="A183">
        <v>28</v>
      </c>
      <c r="B183">
        <v>3.06</v>
      </c>
    </row>
  </sheetData>
  <phoneticPr fontId="1"/>
  <hyperlinks>
    <hyperlink ref="A30" r:id="rId1"/>
  </hyperlinks>
  <pageMargins left="0.75" right="0.75" top="1" bottom="1" header="0.51200000000000001" footer="0.5120000000000000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6"/>
  <sheetViews>
    <sheetView topLeftCell="D1" workbookViewId="0">
      <selection activeCell="O4" sqref="O4"/>
    </sheetView>
  </sheetViews>
  <sheetFormatPr defaultRowHeight="13.8" x14ac:dyDescent="0.2"/>
  <sheetData>
    <row r="1" spans="1:13" x14ac:dyDescent="0.2">
      <c r="E1" t="s">
        <v>4</v>
      </c>
    </row>
    <row r="2" spans="1:13" x14ac:dyDescent="0.2">
      <c r="A2" t="s">
        <v>0</v>
      </c>
      <c r="B2" t="s">
        <v>1</v>
      </c>
      <c r="C2" t="s">
        <v>2</v>
      </c>
      <c r="D2" t="s">
        <v>3</v>
      </c>
      <c r="E2">
        <v>2</v>
      </c>
      <c r="F2">
        <v>1</v>
      </c>
      <c r="G2">
        <v>0.8</v>
      </c>
      <c r="H2">
        <v>0.8</v>
      </c>
      <c r="I2">
        <v>1.1000000000000001</v>
      </c>
      <c r="J2">
        <v>1.2</v>
      </c>
      <c r="K2">
        <v>1.4</v>
      </c>
      <c r="L2">
        <v>4</v>
      </c>
      <c r="M2">
        <v>10</v>
      </c>
    </row>
    <row r="3" spans="1:13" x14ac:dyDescent="0.2">
      <c r="A3">
        <v>0.01</v>
      </c>
      <c r="B3">
        <v>0.98499999999999999</v>
      </c>
      <c r="C3">
        <v>2E-3</v>
      </c>
      <c r="D3">
        <v>0.01</v>
      </c>
      <c r="E3">
        <v>1</v>
      </c>
      <c r="F3">
        <v>0.996</v>
      </c>
      <c r="G3">
        <v>0.99299999999999999</v>
      </c>
      <c r="I3">
        <v>0.997</v>
      </c>
      <c r="J3">
        <v>0.998</v>
      </c>
      <c r="K3">
        <v>0.998</v>
      </c>
    </row>
    <row r="4" spans="1:13" x14ac:dyDescent="0.2">
      <c r="A4">
        <v>0.05</v>
      </c>
      <c r="B4">
        <v>0.94199999999999995</v>
      </c>
      <c r="C4">
        <v>8.9999999999999993E-3</v>
      </c>
      <c r="D4">
        <v>0.05</v>
      </c>
      <c r="E4">
        <v>0.997</v>
      </c>
      <c r="F4">
        <v>0.98199999999999998</v>
      </c>
      <c r="G4">
        <v>0.96</v>
      </c>
      <c r="I4">
        <v>0.98799999999999999</v>
      </c>
      <c r="J4">
        <v>0.99099999999999999</v>
      </c>
      <c r="K4">
        <v>0.995</v>
      </c>
    </row>
    <row r="5" spans="1:13" x14ac:dyDescent="0.2">
      <c r="A5">
        <v>0.1</v>
      </c>
      <c r="B5">
        <v>0.89800000000000002</v>
      </c>
      <c r="C5">
        <v>1.4999999999999999E-2</v>
      </c>
      <c r="D5">
        <v>0.1</v>
      </c>
      <c r="E5">
        <v>0.99399999999999999</v>
      </c>
      <c r="F5">
        <v>0.96399999999999997</v>
      </c>
      <c r="G5">
        <v>0.93</v>
      </c>
      <c r="I5">
        <v>0.97599999999999998</v>
      </c>
      <c r="J5">
        <v>0.98299999999999998</v>
      </c>
      <c r="K5">
        <v>0.99</v>
      </c>
    </row>
    <row r="6" spans="1:13" x14ac:dyDescent="0.2">
      <c r="A6">
        <v>0.2</v>
      </c>
      <c r="B6">
        <v>0.83299999999999996</v>
      </c>
      <c r="C6">
        <v>0.03</v>
      </c>
      <c r="D6">
        <v>0.2</v>
      </c>
      <c r="E6">
        <v>0.99399999999999999</v>
      </c>
      <c r="F6">
        <v>0.92700000000000005</v>
      </c>
      <c r="G6">
        <v>0.85</v>
      </c>
      <c r="H6">
        <v>2.9499999999999998E-2</v>
      </c>
      <c r="I6">
        <v>0.95</v>
      </c>
      <c r="J6">
        <v>0.96499999999999997</v>
      </c>
      <c r="K6">
        <v>0.98199999999999998</v>
      </c>
    </row>
    <row r="7" spans="1:13" x14ac:dyDescent="0.2">
      <c r="A7">
        <v>0.3</v>
      </c>
      <c r="B7">
        <v>0.78300000000000003</v>
      </c>
      <c r="C7">
        <v>4.4999999999999998E-2</v>
      </c>
      <c r="D7">
        <v>0.3</v>
      </c>
      <c r="E7">
        <v>0.995</v>
      </c>
      <c r="F7">
        <v>0.88900000000000001</v>
      </c>
      <c r="G7">
        <v>0.78</v>
      </c>
      <c r="H7">
        <v>4.41E-2</v>
      </c>
      <c r="I7">
        <v>0.92400000000000004</v>
      </c>
      <c r="J7">
        <v>0.94499999999999995</v>
      </c>
      <c r="K7">
        <v>0.97099999999999997</v>
      </c>
    </row>
    <row r="8" spans="1:13" x14ac:dyDescent="0.2">
      <c r="A8">
        <v>0.4</v>
      </c>
      <c r="B8">
        <v>0.73799999999999999</v>
      </c>
      <c r="C8">
        <v>0.06</v>
      </c>
      <c r="D8">
        <v>0.4</v>
      </c>
      <c r="E8">
        <v>0.99399999999999999</v>
      </c>
      <c r="F8">
        <v>0.84499999999999997</v>
      </c>
      <c r="H8">
        <v>5.8799999999999998E-2</v>
      </c>
      <c r="I8">
        <v>0.89400000000000002</v>
      </c>
      <c r="J8">
        <v>0.92400000000000004</v>
      </c>
      <c r="K8">
        <v>0.95899999999999996</v>
      </c>
    </row>
    <row r="9" spans="1:13" x14ac:dyDescent="0.2">
      <c r="A9">
        <v>0.5</v>
      </c>
      <c r="B9">
        <v>0.69299999999999995</v>
      </c>
      <c r="C9">
        <v>7.6999999999999999E-2</v>
      </c>
      <c r="D9">
        <v>0.5</v>
      </c>
      <c r="E9">
        <v>0.99299999999999999</v>
      </c>
      <c r="F9">
        <v>0.8</v>
      </c>
      <c r="H9">
        <v>7.3499999999999996E-2</v>
      </c>
      <c r="I9">
        <v>0.86699999999999999</v>
      </c>
      <c r="J9">
        <v>0.90500000000000003</v>
      </c>
      <c r="K9">
        <v>0.94899999999999995</v>
      </c>
    </row>
    <row r="10" spans="1:13" x14ac:dyDescent="0.2">
      <c r="A10">
        <v>0.6</v>
      </c>
      <c r="B10">
        <v>0.64100000000000001</v>
      </c>
      <c r="C10">
        <v>9.6000000000000002E-2</v>
      </c>
      <c r="D10">
        <v>0.6</v>
      </c>
      <c r="E10">
        <v>0.99199999999999999</v>
      </c>
      <c r="F10">
        <v>0.755</v>
      </c>
      <c r="H10">
        <v>8.7900000000000006E-2</v>
      </c>
      <c r="I10">
        <v>0.83599999999999997</v>
      </c>
      <c r="J10">
        <v>0.88500000000000001</v>
      </c>
      <c r="K10">
        <v>0.93700000000000006</v>
      </c>
    </row>
    <row r="11" spans="1:13" x14ac:dyDescent="0.2">
      <c r="A11">
        <v>0.7</v>
      </c>
      <c r="B11">
        <v>0.58299999999999996</v>
      </c>
      <c r="C11">
        <v>0.114</v>
      </c>
      <c r="D11">
        <v>0.7</v>
      </c>
      <c r="E11">
        <v>0.99199999999999999</v>
      </c>
      <c r="F11">
        <v>0.70399999999999996</v>
      </c>
      <c r="H11">
        <v>0.10199999999999999</v>
      </c>
      <c r="I11">
        <v>0.80500000000000005</v>
      </c>
      <c r="J11">
        <v>0.86199999999999999</v>
      </c>
      <c r="K11">
        <v>0.92800000000000005</v>
      </c>
    </row>
    <row r="12" spans="1:13" x14ac:dyDescent="0.2">
      <c r="A12">
        <v>0.8</v>
      </c>
      <c r="B12">
        <v>0.51900000000000002</v>
      </c>
      <c r="C12">
        <v>0.13600000000000001</v>
      </c>
      <c r="D12">
        <v>0.8</v>
      </c>
      <c r="E12">
        <v>0.98899999999999999</v>
      </c>
      <c r="F12">
        <v>0.63600000000000001</v>
      </c>
      <c r="H12">
        <v>0.11600000000000001</v>
      </c>
      <c r="I12">
        <v>0.77300000000000002</v>
      </c>
      <c r="J12">
        <v>0.84099999999999997</v>
      </c>
      <c r="K12">
        <v>0.92</v>
      </c>
    </row>
    <row r="13" spans="1:13" x14ac:dyDescent="0.2">
      <c r="A13">
        <v>0.9</v>
      </c>
      <c r="B13">
        <v>0.443</v>
      </c>
      <c r="C13">
        <v>0.16400000000000001</v>
      </c>
      <c r="D13">
        <v>0.9</v>
      </c>
      <c r="E13">
        <v>0.99</v>
      </c>
      <c r="F13">
        <v>0.52</v>
      </c>
      <c r="H13">
        <v>0.13100000000000001</v>
      </c>
      <c r="I13">
        <v>0.73799999999999999</v>
      </c>
      <c r="J13">
        <v>0.81799999999999995</v>
      </c>
      <c r="K13">
        <v>0.91200000000000003</v>
      </c>
    </row>
    <row r="14" spans="1:13" x14ac:dyDescent="0.2">
      <c r="A14">
        <v>0.95</v>
      </c>
      <c r="B14">
        <v>0.4</v>
      </c>
      <c r="C14">
        <v>0.19500000000000001</v>
      </c>
      <c r="D14">
        <v>1</v>
      </c>
      <c r="E14">
        <v>0.98799999999999999</v>
      </c>
      <c r="F14">
        <v>0.27</v>
      </c>
      <c r="H14">
        <v>0.14499999999999999</v>
      </c>
      <c r="I14">
        <v>0.7</v>
      </c>
      <c r="J14">
        <v>0.79500000000000004</v>
      </c>
      <c r="K14">
        <v>0.89900000000000002</v>
      </c>
    </row>
    <row r="15" spans="1:13" x14ac:dyDescent="0.2">
      <c r="A15">
        <v>1</v>
      </c>
      <c r="B15">
        <v>0.27</v>
      </c>
      <c r="C15">
        <v>0.27</v>
      </c>
      <c r="D15">
        <v>1.05</v>
      </c>
      <c r="E15">
        <v>0.98599999999999999</v>
      </c>
      <c r="F15">
        <v>0.23</v>
      </c>
      <c r="H15">
        <v>0.152</v>
      </c>
      <c r="I15">
        <v>0.67800000000000005</v>
      </c>
      <c r="J15">
        <v>0.78700000000000003</v>
      </c>
      <c r="K15">
        <v>0.89</v>
      </c>
    </row>
    <row r="16" spans="1:13" x14ac:dyDescent="0.2">
      <c r="D16">
        <v>1.1000000000000001</v>
      </c>
      <c r="E16">
        <v>0.98399999999999999</v>
      </c>
      <c r="F16">
        <v>0.224</v>
      </c>
      <c r="H16">
        <v>0.159</v>
      </c>
      <c r="I16">
        <v>0.65500000000000003</v>
      </c>
      <c r="J16">
        <v>0.77500000000000002</v>
      </c>
      <c r="K16">
        <v>0.88800000000000001</v>
      </c>
    </row>
    <row r="17" spans="1:13" x14ac:dyDescent="0.2">
      <c r="D17">
        <v>1.2</v>
      </c>
      <c r="E17">
        <v>0.98099999999999998</v>
      </c>
      <c r="F17">
        <v>0.22</v>
      </c>
      <c r="H17">
        <v>0.17299999999999999</v>
      </c>
      <c r="I17">
        <v>0.62</v>
      </c>
      <c r="J17">
        <v>0.751</v>
      </c>
      <c r="K17">
        <v>0.875</v>
      </c>
    </row>
    <row r="18" spans="1:13" x14ac:dyDescent="0.2">
      <c r="D18">
        <v>1.4</v>
      </c>
      <c r="E18">
        <v>0.97899999999999998</v>
      </c>
      <c r="F18">
        <v>0.23400000000000001</v>
      </c>
      <c r="H18">
        <v>0.20100000000000001</v>
      </c>
      <c r="I18">
        <v>0.53400000000000003</v>
      </c>
      <c r="J18">
        <v>0.70499999999999996</v>
      </c>
      <c r="K18">
        <v>0.85499999999999998</v>
      </c>
      <c r="L18">
        <v>1</v>
      </c>
      <c r="M18">
        <v>1.01</v>
      </c>
    </row>
    <row r="19" spans="1:13" x14ac:dyDescent="0.2">
      <c r="D19">
        <v>1.6</v>
      </c>
      <c r="E19">
        <v>0.97399999999999998</v>
      </c>
      <c r="F19">
        <v>0.254</v>
      </c>
      <c r="H19">
        <v>0.22900000000000001</v>
      </c>
      <c r="I19">
        <v>0.45500000000000002</v>
      </c>
      <c r="J19">
        <v>0.65300000000000002</v>
      </c>
      <c r="K19">
        <v>0.83699999999999997</v>
      </c>
      <c r="L19">
        <v>1</v>
      </c>
      <c r="M19">
        <v>1.01</v>
      </c>
    </row>
    <row r="20" spans="1:13" x14ac:dyDescent="0.2">
      <c r="A20">
        <v>0.01</v>
      </c>
      <c r="B20">
        <v>1</v>
      </c>
      <c r="D20">
        <v>1.8</v>
      </c>
      <c r="E20">
        <v>0.97099999999999997</v>
      </c>
      <c r="F20">
        <v>0.27900000000000003</v>
      </c>
      <c r="H20">
        <v>0.25700000000000001</v>
      </c>
      <c r="I20">
        <v>0.41599999999999998</v>
      </c>
      <c r="J20">
        <v>0.6</v>
      </c>
      <c r="K20">
        <v>0.81899999999999995</v>
      </c>
      <c r="L20">
        <v>0.997</v>
      </c>
      <c r="M20">
        <v>1.008</v>
      </c>
    </row>
    <row r="21" spans="1:13" x14ac:dyDescent="0.2">
      <c r="A21">
        <v>10</v>
      </c>
      <c r="B21">
        <v>1</v>
      </c>
      <c r="D21">
        <v>2</v>
      </c>
      <c r="E21">
        <v>0.96599999999999997</v>
      </c>
      <c r="F21">
        <v>0.30599999999999999</v>
      </c>
      <c r="H21">
        <v>0.28399999999999997</v>
      </c>
      <c r="I21">
        <v>0.4</v>
      </c>
      <c r="J21">
        <v>0.56999999999999995</v>
      </c>
      <c r="K21">
        <v>0.80100000000000005</v>
      </c>
      <c r="L21">
        <v>0.99199999999999999</v>
      </c>
      <c r="M21">
        <v>1.01</v>
      </c>
    </row>
    <row r="22" spans="1:13" x14ac:dyDescent="0.2">
      <c r="D22">
        <v>3</v>
      </c>
      <c r="E22">
        <v>0.95</v>
      </c>
      <c r="F22">
        <v>0.41499999999999998</v>
      </c>
      <c r="H22">
        <v>0.41499999999999998</v>
      </c>
      <c r="I22">
        <v>0.46</v>
      </c>
      <c r="J22">
        <v>0.56000000000000005</v>
      </c>
      <c r="K22">
        <v>0.76</v>
      </c>
      <c r="L22">
        <v>0.997</v>
      </c>
      <c r="M22">
        <v>1.0149999999999999</v>
      </c>
    </row>
    <row r="23" spans="1:13" x14ac:dyDescent="0.2">
      <c r="D23">
        <v>4</v>
      </c>
      <c r="E23">
        <v>0.95199999999999996</v>
      </c>
      <c r="F23">
        <v>0.53600000000000003</v>
      </c>
      <c r="H23">
        <v>0.54900000000000004</v>
      </c>
      <c r="I23">
        <v>0.56499999999999995</v>
      </c>
      <c r="J23">
        <v>0.60899999999999999</v>
      </c>
      <c r="K23">
        <v>0.76300000000000001</v>
      </c>
      <c r="L23">
        <v>1</v>
      </c>
      <c r="M23">
        <v>1.02</v>
      </c>
    </row>
    <row r="24" spans="1:13" x14ac:dyDescent="0.2">
      <c r="D24">
        <v>6</v>
      </c>
      <c r="E24">
        <v>0.99299999999999999</v>
      </c>
      <c r="F24">
        <v>0.75600000000000001</v>
      </c>
      <c r="H24">
        <v>0.80400000000000005</v>
      </c>
      <c r="I24">
        <v>0.76800000000000002</v>
      </c>
      <c r="J24">
        <v>0.79200000000000004</v>
      </c>
      <c r="K24">
        <v>0.86299999999999999</v>
      </c>
      <c r="L24">
        <v>1.014</v>
      </c>
      <c r="M24">
        <v>1.0349999999999999</v>
      </c>
    </row>
    <row r="25" spans="1:13" x14ac:dyDescent="0.2">
      <c r="D25">
        <v>8</v>
      </c>
      <c r="E25">
        <v>1.07</v>
      </c>
      <c r="F25">
        <v>0.97499999999999998</v>
      </c>
      <c r="H25">
        <v>1.056</v>
      </c>
      <c r="I25">
        <v>0.97</v>
      </c>
      <c r="J25">
        <v>0.97499999999999998</v>
      </c>
      <c r="K25">
        <v>0.996</v>
      </c>
      <c r="L25">
        <v>1.0649999999999999</v>
      </c>
      <c r="M25">
        <v>1.0620000000000001</v>
      </c>
    </row>
    <row r="26" spans="1:13" x14ac:dyDescent="0.2">
      <c r="D26">
        <v>10</v>
      </c>
      <c r="E26">
        <v>1.159</v>
      </c>
      <c r="F26">
        <v>1.1930000000000001</v>
      </c>
      <c r="H26">
        <v>1.3049999999999999</v>
      </c>
      <c r="I26">
        <v>1.1599999999999999</v>
      </c>
      <c r="J26">
        <v>1.1479999999999999</v>
      </c>
      <c r="K26">
        <v>1.1439999999999999</v>
      </c>
      <c r="L26">
        <v>1.1200000000000001</v>
      </c>
      <c r="M26">
        <v>1.08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4"/>
  <sheetViews>
    <sheetView workbookViewId="0">
      <selection activeCell="F37" sqref="F37"/>
    </sheetView>
  </sheetViews>
  <sheetFormatPr defaultRowHeight="13.8" x14ac:dyDescent="0.2"/>
  <cols>
    <col min="3" max="3" width="12.77734375" bestFit="1" customWidth="1"/>
    <col min="4" max="4" width="11.6640625" bestFit="1" customWidth="1"/>
  </cols>
  <sheetData>
    <row r="1" spans="1:7" x14ac:dyDescent="0.2">
      <c r="C1" t="s">
        <v>87</v>
      </c>
      <c r="D1" t="s">
        <v>88</v>
      </c>
      <c r="E1" t="s">
        <v>88</v>
      </c>
      <c r="F1" t="s">
        <v>106</v>
      </c>
      <c r="G1" t="s">
        <v>107</v>
      </c>
    </row>
    <row r="2" spans="1:7" x14ac:dyDescent="0.2">
      <c r="C2" t="s">
        <v>116</v>
      </c>
      <c r="D2" t="s">
        <v>117</v>
      </c>
    </row>
    <row r="3" spans="1:7" x14ac:dyDescent="0.2">
      <c r="A3" t="s">
        <v>89</v>
      </c>
      <c r="B3" t="s">
        <v>23</v>
      </c>
      <c r="C3">
        <v>304.2</v>
      </c>
      <c r="D3">
        <v>190.6</v>
      </c>
      <c r="E3">
        <v>190.6</v>
      </c>
      <c r="F3">
        <v>190.6</v>
      </c>
      <c r="G3">
        <v>190.6</v>
      </c>
    </row>
    <row r="4" spans="1:7" x14ac:dyDescent="0.2">
      <c r="A4" t="s">
        <v>91</v>
      </c>
      <c r="B4" t="s">
        <v>90</v>
      </c>
      <c r="C4">
        <v>7.37</v>
      </c>
      <c r="D4">
        <v>4.5999999999999996</v>
      </c>
      <c r="E4">
        <v>4.5999999999999996</v>
      </c>
      <c r="F4">
        <v>4.5999999999999996</v>
      </c>
      <c r="G4">
        <v>4.5999999999999996</v>
      </c>
    </row>
    <row r="6" spans="1:7" x14ac:dyDescent="0.2">
      <c r="A6" t="s">
        <v>95</v>
      </c>
      <c r="B6" t="s">
        <v>92</v>
      </c>
      <c r="C6">
        <v>35</v>
      </c>
      <c r="D6">
        <v>35</v>
      </c>
      <c r="E6">
        <f>E7-273</f>
        <v>-63</v>
      </c>
      <c r="F6">
        <v>-160</v>
      </c>
      <c r="G6">
        <v>-160</v>
      </c>
    </row>
    <row r="7" spans="1:7" x14ac:dyDescent="0.2">
      <c r="B7" t="s">
        <v>23</v>
      </c>
      <c r="C7">
        <f>C6+273.15</f>
        <v>308.14999999999998</v>
      </c>
      <c r="D7">
        <f>D6+273</f>
        <v>308</v>
      </c>
      <c r="E7">
        <v>210</v>
      </c>
      <c r="F7">
        <f>F6+273.15</f>
        <v>113.14999999999998</v>
      </c>
      <c r="G7">
        <f>G6+273.15</f>
        <v>113.14999999999998</v>
      </c>
    </row>
    <row r="8" spans="1:7" x14ac:dyDescent="0.2">
      <c r="A8" t="s">
        <v>94</v>
      </c>
      <c r="B8" t="s">
        <v>90</v>
      </c>
      <c r="C8">
        <v>6</v>
      </c>
      <c r="E8">
        <v>3.7</v>
      </c>
      <c r="F8">
        <v>0.114</v>
      </c>
      <c r="G8">
        <v>0.114</v>
      </c>
    </row>
    <row r="10" spans="1:7" x14ac:dyDescent="0.2">
      <c r="A10" t="s">
        <v>93</v>
      </c>
      <c r="C10">
        <f t="shared" ref="C10:G11" si="0">C7/C3</f>
        <v>1.0129848783694937</v>
      </c>
      <c r="D10">
        <f t="shared" si="0"/>
        <v>1.6159496327387199</v>
      </c>
      <c r="E10">
        <f t="shared" si="0"/>
        <v>1.1017838405036726</v>
      </c>
      <c r="F10">
        <f t="shared" si="0"/>
        <v>0.59365162644281211</v>
      </c>
      <c r="G10">
        <f t="shared" si="0"/>
        <v>0.59365162644281211</v>
      </c>
    </row>
    <row r="11" spans="1:7" x14ac:dyDescent="0.2">
      <c r="A11" t="s">
        <v>96</v>
      </c>
      <c r="C11">
        <f t="shared" si="0"/>
        <v>0.81411126187245586</v>
      </c>
      <c r="D11">
        <f t="shared" si="0"/>
        <v>0</v>
      </c>
      <c r="E11">
        <f t="shared" si="0"/>
        <v>0.80434782608695665</v>
      </c>
      <c r="F11">
        <f t="shared" si="0"/>
        <v>2.4782608695652176E-2</v>
      </c>
      <c r="G11">
        <f t="shared" si="0"/>
        <v>2.4782608695652176E-2</v>
      </c>
    </row>
    <row r="13" spans="1:7" x14ac:dyDescent="0.2">
      <c r="A13" t="s">
        <v>97</v>
      </c>
      <c r="C13">
        <v>0.64</v>
      </c>
      <c r="D13">
        <v>0.76</v>
      </c>
      <c r="E13">
        <v>0.76</v>
      </c>
      <c r="F13">
        <v>4.0000000000000001E-3</v>
      </c>
      <c r="G13">
        <v>0.96</v>
      </c>
    </row>
    <row r="14" spans="1:7" x14ac:dyDescent="0.2">
      <c r="A14" t="s">
        <v>42</v>
      </c>
      <c r="B14" t="s">
        <v>118</v>
      </c>
      <c r="C14">
        <v>8.3142999999999994</v>
      </c>
      <c r="D14">
        <v>8.3142999999999994</v>
      </c>
      <c r="E14">
        <v>8.3142999999999994</v>
      </c>
      <c r="F14">
        <v>8.3142999999999994</v>
      </c>
      <c r="G14">
        <v>8.3142999999999994</v>
      </c>
    </row>
    <row r="15" spans="1:7" x14ac:dyDescent="0.2">
      <c r="A15" t="s">
        <v>98</v>
      </c>
      <c r="B15" t="s">
        <v>29</v>
      </c>
      <c r="C15">
        <f>C13*C14*C7/(C8*1000000)</f>
        <v>2.7328549813333331E-4</v>
      </c>
      <c r="D15">
        <f>0.01*16/710</f>
        <v>2.2535211267605634E-4</v>
      </c>
      <c r="E15">
        <f>E13*E14*E7/(E8*1000000)</f>
        <v>3.58638454054054E-4</v>
      </c>
      <c r="F15">
        <f>F13*F14*F7/(F8*1000000)</f>
        <v>3.30092296491228E-5</v>
      </c>
      <c r="G15">
        <f>G13*G14*G7/(G8*1000000)</f>
        <v>7.9222151157894716E-3</v>
      </c>
    </row>
    <row r="16" spans="1:7" x14ac:dyDescent="0.2">
      <c r="B16" t="s">
        <v>30</v>
      </c>
      <c r="C16">
        <f>C15*1000000</f>
        <v>273.28549813333331</v>
      </c>
      <c r="D16">
        <v>225</v>
      </c>
      <c r="E16">
        <f>E15*1000000</f>
        <v>358.63845405405402</v>
      </c>
      <c r="F16">
        <f>F15*1000000</f>
        <v>33.009229649122801</v>
      </c>
      <c r="G16">
        <f>G15*1000000</f>
        <v>7922.2151157894714</v>
      </c>
    </row>
    <row r="18" spans="1:6" x14ac:dyDescent="0.2">
      <c r="A18" t="s">
        <v>99</v>
      </c>
      <c r="B18" t="s">
        <v>100</v>
      </c>
      <c r="C18">
        <v>10</v>
      </c>
      <c r="D18">
        <v>11</v>
      </c>
      <c r="E18">
        <v>11</v>
      </c>
    </row>
    <row r="19" spans="1:6" x14ac:dyDescent="0.2">
      <c r="B19" t="s">
        <v>101</v>
      </c>
      <c r="C19">
        <f>C18*1000</f>
        <v>10000</v>
      </c>
      <c r="D19">
        <f>D18*1000</f>
        <v>11000</v>
      </c>
      <c r="E19">
        <f>E18*1000</f>
        <v>11000</v>
      </c>
    </row>
    <row r="20" spans="1:6" x14ac:dyDescent="0.2">
      <c r="A20" t="s">
        <v>102</v>
      </c>
      <c r="B20" t="s">
        <v>103</v>
      </c>
      <c r="C20">
        <f>C19/C16</f>
        <v>36.591769663244619</v>
      </c>
      <c r="D20">
        <f>D19/D16</f>
        <v>48.888888888888886</v>
      </c>
      <c r="E20">
        <f>E19/E16</f>
        <v>30.671557596949931</v>
      </c>
    </row>
    <row r="21" spans="1:6" x14ac:dyDescent="0.2">
      <c r="B21" t="s">
        <v>104</v>
      </c>
      <c r="C21">
        <v>44</v>
      </c>
      <c r="D21">
        <v>16</v>
      </c>
      <c r="E21">
        <v>16</v>
      </c>
      <c r="F21">
        <v>16</v>
      </c>
    </row>
    <row r="22" spans="1:6" x14ac:dyDescent="0.2">
      <c r="B22" t="s">
        <v>105</v>
      </c>
      <c r="C22">
        <f>C20*C21</f>
        <v>1610.0378651827632</v>
      </c>
      <c r="D22">
        <f>D20*D21</f>
        <v>782.22222222222217</v>
      </c>
      <c r="E22">
        <f>E20*E21</f>
        <v>490.7449215511989</v>
      </c>
    </row>
    <row r="23" spans="1:6" x14ac:dyDescent="0.2">
      <c r="A23" t="s">
        <v>123</v>
      </c>
      <c r="B23" t="s">
        <v>104</v>
      </c>
      <c r="D23">
        <v>16</v>
      </c>
    </row>
    <row r="24" spans="1:6" x14ac:dyDescent="0.2">
      <c r="A24" t="s">
        <v>108</v>
      </c>
      <c r="B24" t="s">
        <v>109</v>
      </c>
      <c r="F24">
        <f>F21/F16</f>
        <v>0.48471291726813109</v>
      </c>
    </row>
    <row r="26" spans="1:6" x14ac:dyDescent="0.2">
      <c r="A26" t="s">
        <v>110</v>
      </c>
      <c r="B26" t="s">
        <v>111</v>
      </c>
      <c r="F26" s="9">
        <v>80000</v>
      </c>
    </row>
    <row r="27" spans="1:6" x14ac:dyDescent="0.2">
      <c r="A27" t="s">
        <v>102</v>
      </c>
      <c r="B27" t="s">
        <v>112</v>
      </c>
      <c r="F27" s="9">
        <f>F26/F15</f>
        <v>2423564586.3406553</v>
      </c>
    </row>
    <row r="28" spans="1:6" x14ac:dyDescent="0.2">
      <c r="B28" t="s">
        <v>113</v>
      </c>
      <c r="F28" s="9">
        <f>F27*F21*0.000001</f>
        <v>38777.033381450485</v>
      </c>
    </row>
    <row r="30" spans="1:6" x14ac:dyDescent="0.2">
      <c r="A30" t="s">
        <v>115</v>
      </c>
      <c r="D30">
        <f>D14*D7/(D4*1000000)</f>
        <v>5.5669660869565212E-4</v>
      </c>
    </row>
    <row r="31" spans="1:6" x14ac:dyDescent="0.2">
      <c r="D31">
        <f>0.000225/D30</f>
        <v>0.40416987724638404</v>
      </c>
    </row>
    <row r="32" spans="1:6" x14ac:dyDescent="0.2">
      <c r="A32" t="s">
        <v>119</v>
      </c>
      <c r="D32">
        <v>0.88</v>
      </c>
    </row>
    <row r="33" spans="1:4" x14ac:dyDescent="0.2">
      <c r="A33" t="s">
        <v>120</v>
      </c>
      <c r="B33" t="s">
        <v>121</v>
      </c>
      <c r="D33">
        <f>D32*D14*D7/D15</f>
        <v>9999941.182</v>
      </c>
    </row>
    <row r="34" spans="1:4" x14ac:dyDescent="0.2">
      <c r="B34" t="s">
        <v>122</v>
      </c>
      <c r="D34">
        <f>D33/1000000</f>
        <v>9.9999411820000006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BWR+LK</vt:lpstr>
      <vt:lpstr>z数表 (2)</vt:lpstr>
      <vt:lpstr>z数表</vt:lpstr>
      <vt:lpstr>例題演習</vt:lpstr>
    </vt:vector>
  </TitlesOfParts>
  <Company>tokyo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itolab15</dc:creator>
  <cp:lastModifiedBy>itolab04</cp:lastModifiedBy>
  <dcterms:created xsi:type="dcterms:W3CDTF">2012-08-04T13:49:05Z</dcterms:created>
  <dcterms:modified xsi:type="dcterms:W3CDTF">2017-02-25T02:07:31Z</dcterms:modified>
</cp:coreProperties>
</file>